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S:\PP\SZÚ ROK 2020\SZÚ konečná verze\Finální verze SZÚ_odeslaná 22022021\FINAL_01032021\"/>
    </mc:Choice>
  </mc:AlternateContent>
  <xr:revisionPtr revIDLastSave="0" documentId="8_{C8401088-8F64-4DE5-A4BF-44155539974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Tab. č. 3" sheetId="1" r:id="rId1"/>
    <sheet name="Tab. č. 9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16" i="2" l="1"/>
  <c r="R2001" i="2" l="1"/>
  <c r="O2001" i="2"/>
  <c r="K2001" i="2"/>
  <c r="S2000" i="2"/>
  <c r="Q2000" i="2"/>
  <c r="P2000" i="2"/>
  <c r="O2000" i="2"/>
  <c r="K2000" i="2"/>
  <c r="D2000" i="2"/>
  <c r="C2000" i="2"/>
  <c r="Q1999" i="2"/>
  <c r="P1999" i="2"/>
  <c r="O1999" i="2"/>
  <c r="K1999" i="2"/>
  <c r="D1999" i="2"/>
  <c r="C1999" i="2"/>
  <c r="Q1998" i="2"/>
  <c r="N1998" i="2"/>
  <c r="M1998" i="2"/>
  <c r="L1998" i="2"/>
  <c r="J1998" i="2"/>
  <c r="I1998" i="2"/>
  <c r="H1998" i="2"/>
  <c r="G1998" i="2"/>
  <c r="F1998" i="2"/>
  <c r="D1998" i="2" s="1"/>
  <c r="E1998" i="2"/>
  <c r="C1998" i="2" s="1"/>
  <c r="R1997" i="2"/>
  <c r="O1997" i="2"/>
  <c r="K1997" i="2"/>
  <c r="Q1996" i="2"/>
  <c r="P1996" i="2"/>
  <c r="S1996" i="2" s="1"/>
  <c r="O1996" i="2"/>
  <c r="K1996" i="2"/>
  <c r="D1996" i="2"/>
  <c r="C1996" i="2"/>
  <c r="Q1995" i="2"/>
  <c r="P1995" i="2"/>
  <c r="O1995" i="2"/>
  <c r="K1995" i="2"/>
  <c r="D1995" i="2"/>
  <c r="C1995" i="2"/>
  <c r="N1994" i="2"/>
  <c r="M1994" i="2"/>
  <c r="L1994" i="2"/>
  <c r="J1994" i="2"/>
  <c r="I1994" i="2"/>
  <c r="H1994" i="2"/>
  <c r="G1994" i="2"/>
  <c r="F1994" i="2"/>
  <c r="E1994" i="2"/>
  <c r="C1994" i="2" s="1"/>
  <c r="D1994" i="2"/>
  <c r="R1993" i="2"/>
  <c r="O1993" i="2"/>
  <c r="K1993" i="2"/>
  <c r="Q1992" i="2"/>
  <c r="P1992" i="2"/>
  <c r="S1992" i="2" s="1"/>
  <c r="O1992" i="2"/>
  <c r="K1992" i="2"/>
  <c r="D1992" i="2"/>
  <c r="C1992" i="2"/>
  <c r="Q1991" i="2"/>
  <c r="P1991" i="2"/>
  <c r="S1991" i="2" s="1"/>
  <c r="O1991" i="2"/>
  <c r="K1991" i="2"/>
  <c r="D1991" i="2"/>
  <c r="C1991" i="2"/>
  <c r="N1990" i="2"/>
  <c r="M1990" i="2"/>
  <c r="L1990" i="2"/>
  <c r="J1990" i="2"/>
  <c r="I1990" i="2"/>
  <c r="H1990" i="2"/>
  <c r="G1990" i="2"/>
  <c r="F1990" i="2"/>
  <c r="D1990" i="2" s="1"/>
  <c r="E1990" i="2"/>
  <c r="R1989" i="2"/>
  <c r="S1989" i="2" s="1"/>
  <c r="O1989" i="2"/>
  <c r="K1989" i="2"/>
  <c r="Q1988" i="2"/>
  <c r="P1988" i="2"/>
  <c r="O1988" i="2"/>
  <c r="K1988" i="2"/>
  <c r="D1988" i="2"/>
  <c r="C1988" i="2"/>
  <c r="Q1987" i="2"/>
  <c r="P1987" i="2"/>
  <c r="S1987" i="2" s="1"/>
  <c r="O1987" i="2"/>
  <c r="K1987" i="2"/>
  <c r="D1987" i="2"/>
  <c r="C1987" i="2"/>
  <c r="Q1986" i="2"/>
  <c r="N1986" i="2"/>
  <c r="M1986" i="2"/>
  <c r="L1986" i="2"/>
  <c r="J1986" i="2"/>
  <c r="I1986" i="2"/>
  <c r="H1986" i="2"/>
  <c r="G1986" i="2"/>
  <c r="F1986" i="2"/>
  <c r="D1986" i="2" s="1"/>
  <c r="E1986" i="2"/>
  <c r="R1985" i="2"/>
  <c r="S1985" i="2" s="1"/>
  <c r="O1985" i="2"/>
  <c r="K1985" i="2"/>
  <c r="Q1984" i="2"/>
  <c r="P1984" i="2"/>
  <c r="S1984" i="2" s="1"/>
  <c r="O1984" i="2"/>
  <c r="K1984" i="2"/>
  <c r="D1984" i="2"/>
  <c r="C1984" i="2"/>
  <c r="Q1983" i="2"/>
  <c r="P1983" i="2"/>
  <c r="S1983" i="2" s="1"/>
  <c r="O1983" i="2"/>
  <c r="K1983" i="2"/>
  <c r="D1983" i="2"/>
  <c r="C1983" i="2"/>
  <c r="Q1982" i="2"/>
  <c r="P1982" i="2"/>
  <c r="N1982" i="2"/>
  <c r="M1982" i="2"/>
  <c r="L1982" i="2"/>
  <c r="J1982" i="2"/>
  <c r="I1982" i="2"/>
  <c r="H1982" i="2"/>
  <c r="G1982" i="2"/>
  <c r="F1982" i="2"/>
  <c r="D1982" i="2" s="1"/>
  <c r="E1982" i="2"/>
  <c r="R1981" i="2"/>
  <c r="O1981" i="2"/>
  <c r="K1981" i="2"/>
  <c r="S1980" i="2"/>
  <c r="Q1980" i="2"/>
  <c r="P1980" i="2"/>
  <c r="O1980" i="2"/>
  <c r="K1980" i="2"/>
  <c r="D1980" i="2"/>
  <c r="C1980" i="2"/>
  <c r="Q1979" i="2"/>
  <c r="Q1978" i="2" s="1"/>
  <c r="P1979" i="2"/>
  <c r="O1979" i="2"/>
  <c r="K1979" i="2"/>
  <c r="D1979" i="2"/>
  <c r="C1979" i="2"/>
  <c r="N1978" i="2"/>
  <c r="M1978" i="2"/>
  <c r="L1978" i="2"/>
  <c r="J1978" i="2"/>
  <c r="I1978" i="2"/>
  <c r="H1978" i="2"/>
  <c r="G1978" i="2"/>
  <c r="F1978" i="2"/>
  <c r="D1978" i="2" s="1"/>
  <c r="E1978" i="2"/>
  <c r="C1978" i="2" s="1"/>
  <c r="R1977" i="2"/>
  <c r="O1977" i="2"/>
  <c r="K1977" i="2"/>
  <c r="Q1976" i="2"/>
  <c r="P1976" i="2"/>
  <c r="S1976" i="2" s="1"/>
  <c r="O1976" i="2"/>
  <c r="K1976" i="2"/>
  <c r="D1976" i="2"/>
  <c r="C1976" i="2"/>
  <c r="Q1975" i="2"/>
  <c r="P1975" i="2"/>
  <c r="S1975" i="2" s="1"/>
  <c r="O1975" i="2"/>
  <c r="K1975" i="2"/>
  <c r="D1975" i="2"/>
  <c r="C1975" i="2"/>
  <c r="P1974" i="2"/>
  <c r="N1974" i="2"/>
  <c r="M1974" i="2"/>
  <c r="L1974" i="2"/>
  <c r="J1974" i="2"/>
  <c r="I1974" i="2"/>
  <c r="H1974" i="2"/>
  <c r="G1974" i="2"/>
  <c r="F1974" i="2"/>
  <c r="E1974" i="2"/>
  <c r="D1974" i="2"/>
  <c r="C1974" i="2"/>
  <c r="N1973" i="2"/>
  <c r="J1973" i="2"/>
  <c r="K1973" i="2" s="1"/>
  <c r="M1972" i="2"/>
  <c r="L1972" i="2"/>
  <c r="I1972" i="2"/>
  <c r="H1972" i="2"/>
  <c r="K1972" i="2" s="1"/>
  <c r="G1972" i="2"/>
  <c r="F1972" i="2"/>
  <c r="D1972" i="2" s="1"/>
  <c r="E1972" i="2"/>
  <c r="C1972" i="2"/>
  <c r="P1971" i="2"/>
  <c r="M1971" i="2"/>
  <c r="L1971" i="2"/>
  <c r="O1971" i="2" s="1"/>
  <c r="I1971" i="2"/>
  <c r="H1971" i="2"/>
  <c r="K1971" i="2" s="1"/>
  <c r="G1971" i="2"/>
  <c r="G1970" i="2" s="1"/>
  <c r="F1971" i="2"/>
  <c r="E1971" i="2"/>
  <c r="J1970" i="2"/>
  <c r="R1969" i="2"/>
  <c r="R1966" i="2" s="1"/>
  <c r="O1969" i="2"/>
  <c r="K1969" i="2"/>
  <c r="S1968" i="2"/>
  <c r="Q1968" i="2"/>
  <c r="P1968" i="2"/>
  <c r="O1968" i="2"/>
  <c r="K1968" i="2"/>
  <c r="D1968" i="2"/>
  <c r="C1968" i="2"/>
  <c r="Q1967" i="2"/>
  <c r="P1967" i="2"/>
  <c r="P1966" i="2" s="1"/>
  <c r="O1967" i="2"/>
  <c r="K1967" i="2"/>
  <c r="D1967" i="2"/>
  <c r="C1967" i="2"/>
  <c r="N1966" i="2"/>
  <c r="M1966" i="2"/>
  <c r="L1966" i="2"/>
  <c r="J1966" i="2"/>
  <c r="I1966" i="2"/>
  <c r="H1966" i="2"/>
  <c r="G1966" i="2"/>
  <c r="F1966" i="2"/>
  <c r="D1966" i="2" s="1"/>
  <c r="E1966" i="2"/>
  <c r="C1966" i="2" s="1"/>
  <c r="R1965" i="2"/>
  <c r="R1962" i="2" s="1"/>
  <c r="O1965" i="2"/>
  <c r="O1962" i="2" s="1"/>
  <c r="K1965" i="2"/>
  <c r="Q1964" i="2"/>
  <c r="P1964" i="2"/>
  <c r="S1964" i="2" s="1"/>
  <c r="O1964" i="2"/>
  <c r="K1964" i="2"/>
  <c r="D1964" i="2"/>
  <c r="C1964" i="2"/>
  <c r="Q1963" i="2"/>
  <c r="P1963" i="2"/>
  <c r="O1963" i="2"/>
  <c r="K1963" i="2"/>
  <c r="D1963" i="2"/>
  <c r="C1963" i="2"/>
  <c r="Q1962" i="2"/>
  <c r="N1962" i="2"/>
  <c r="M1962" i="2"/>
  <c r="L1962" i="2"/>
  <c r="K1962" i="2"/>
  <c r="J1962" i="2"/>
  <c r="I1962" i="2"/>
  <c r="H1962" i="2"/>
  <c r="G1962" i="2"/>
  <c r="F1962" i="2"/>
  <c r="D1962" i="2" s="1"/>
  <c r="E1962" i="2"/>
  <c r="C1962" i="2" s="1"/>
  <c r="R1961" i="2"/>
  <c r="S1961" i="2" s="1"/>
  <c r="O1961" i="2"/>
  <c r="K1961" i="2"/>
  <c r="Q1960" i="2"/>
  <c r="P1960" i="2"/>
  <c r="S1960" i="2" s="1"/>
  <c r="O1960" i="2"/>
  <c r="K1960" i="2"/>
  <c r="D1960" i="2"/>
  <c r="C1960" i="2"/>
  <c r="Q1959" i="2"/>
  <c r="P1959" i="2"/>
  <c r="O1959" i="2"/>
  <c r="K1959" i="2"/>
  <c r="D1959" i="2"/>
  <c r="C1959" i="2"/>
  <c r="R1958" i="2"/>
  <c r="N1958" i="2"/>
  <c r="M1958" i="2"/>
  <c r="L1958" i="2"/>
  <c r="J1958" i="2"/>
  <c r="I1958" i="2"/>
  <c r="H1958" i="2"/>
  <c r="G1958" i="2"/>
  <c r="F1958" i="2"/>
  <c r="D1958" i="2" s="1"/>
  <c r="E1958" i="2"/>
  <c r="R1957" i="2"/>
  <c r="S1957" i="2" s="1"/>
  <c r="O1957" i="2"/>
  <c r="K1957" i="2"/>
  <c r="Q1956" i="2"/>
  <c r="P1956" i="2"/>
  <c r="O1956" i="2"/>
  <c r="K1956" i="2"/>
  <c r="D1956" i="2"/>
  <c r="C1956" i="2"/>
  <c r="S1955" i="2"/>
  <c r="Q1955" i="2"/>
  <c r="P1955" i="2"/>
  <c r="O1955" i="2"/>
  <c r="K1955" i="2"/>
  <c r="D1955" i="2"/>
  <c r="C1955" i="2"/>
  <c r="N1954" i="2"/>
  <c r="M1954" i="2"/>
  <c r="L1954" i="2"/>
  <c r="O1954" i="2" s="1"/>
  <c r="J1954" i="2"/>
  <c r="I1954" i="2"/>
  <c r="H1954" i="2"/>
  <c r="G1954" i="2"/>
  <c r="F1954" i="2"/>
  <c r="D1954" i="2" s="1"/>
  <c r="E1954" i="2"/>
  <c r="R1953" i="2"/>
  <c r="O1953" i="2"/>
  <c r="K1953" i="2"/>
  <c r="Q1952" i="2"/>
  <c r="P1952" i="2"/>
  <c r="S1952" i="2" s="1"/>
  <c r="O1952" i="2"/>
  <c r="K1952" i="2"/>
  <c r="D1952" i="2"/>
  <c r="C1952" i="2"/>
  <c r="Q1951" i="2"/>
  <c r="Q1950" i="2" s="1"/>
  <c r="P1951" i="2"/>
  <c r="S1951" i="2" s="1"/>
  <c r="O1951" i="2"/>
  <c r="K1951" i="2"/>
  <c r="D1951" i="2"/>
  <c r="C1951" i="2"/>
  <c r="N1950" i="2"/>
  <c r="M1950" i="2"/>
  <c r="L1950" i="2"/>
  <c r="J1950" i="2"/>
  <c r="I1950" i="2"/>
  <c r="H1950" i="2"/>
  <c r="G1950" i="2"/>
  <c r="F1950" i="2"/>
  <c r="D1950" i="2" s="1"/>
  <c r="E1950" i="2"/>
  <c r="C1950" i="2" s="1"/>
  <c r="R1949" i="2"/>
  <c r="O1949" i="2"/>
  <c r="K1949" i="2"/>
  <c r="Q1948" i="2"/>
  <c r="P1948" i="2"/>
  <c r="S1948" i="2" s="1"/>
  <c r="O1948" i="2"/>
  <c r="K1948" i="2"/>
  <c r="D1948" i="2"/>
  <c r="C1948" i="2"/>
  <c r="Q1947" i="2"/>
  <c r="P1947" i="2"/>
  <c r="S1947" i="2" s="1"/>
  <c r="O1947" i="2"/>
  <c r="K1947" i="2"/>
  <c r="D1947" i="2"/>
  <c r="C1947" i="2"/>
  <c r="N1946" i="2"/>
  <c r="M1946" i="2"/>
  <c r="L1946" i="2"/>
  <c r="J1946" i="2"/>
  <c r="I1946" i="2"/>
  <c r="H1946" i="2"/>
  <c r="G1946" i="2"/>
  <c r="F1946" i="2"/>
  <c r="D1946" i="2" s="1"/>
  <c r="E1946" i="2"/>
  <c r="C1946" i="2" s="1"/>
  <c r="R1945" i="2"/>
  <c r="O1945" i="2"/>
  <c r="K1945" i="2"/>
  <c r="Q1944" i="2"/>
  <c r="P1944" i="2"/>
  <c r="S1944" i="2" s="1"/>
  <c r="O1944" i="2"/>
  <c r="K1944" i="2"/>
  <c r="D1944" i="2"/>
  <c r="C1944" i="2"/>
  <c r="Q1943" i="2"/>
  <c r="P1943" i="2"/>
  <c r="O1943" i="2"/>
  <c r="K1943" i="2"/>
  <c r="D1943" i="2"/>
  <c r="C1943" i="2"/>
  <c r="N1942" i="2"/>
  <c r="O1942" i="2" s="1"/>
  <c r="M1942" i="2"/>
  <c r="L1942" i="2"/>
  <c r="J1942" i="2"/>
  <c r="I1942" i="2"/>
  <c r="H1942" i="2"/>
  <c r="G1942" i="2"/>
  <c r="C1942" i="2" s="1"/>
  <c r="F1942" i="2"/>
  <c r="D1942" i="2" s="1"/>
  <c r="E1942" i="2"/>
  <c r="N1941" i="2"/>
  <c r="O1941" i="2" s="1"/>
  <c r="J1941" i="2"/>
  <c r="R1941" i="2" s="1"/>
  <c r="S1941" i="2" s="1"/>
  <c r="M1940" i="2"/>
  <c r="Q1940" i="2" s="1"/>
  <c r="L1940" i="2"/>
  <c r="I1940" i="2"/>
  <c r="H1940" i="2"/>
  <c r="G1940" i="2"/>
  <c r="F1940" i="2"/>
  <c r="D1940" i="2" s="1"/>
  <c r="E1940" i="2"/>
  <c r="O1939" i="2"/>
  <c r="M1939" i="2"/>
  <c r="L1939" i="2"/>
  <c r="I1939" i="2"/>
  <c r="H1939" i="2"/>
  <c r="K1939" i="2" s="1"/>
  <c r="G1939" i="2"/>
  <c r="F1939" i="2"/>
  <c r="E1939" i="2"/>
  <c r="J1938" i="2"/>
  <c r="I1938" i="2"/>
  <c r="R1937" i="2"/>
  <c r="O1937" i="2"/>
  <c r="K1937" i="2"/>
  <c r="Q1936" i="2"/>
  <c r="P1936" i="2"/>
  <c r="S1936" i="2" s="1"/>
  <c r="O1936" i="2"/>
  <c r="K1936" i="2"/>
  <c r="D1936" i="2"/>
  <c r="C1936" i="2"/>
  <c r="Q1935" i="2"/>
  <c r="P1935" i="2"/>
  <c r="O1935" i="2"/>
  <c r="K1935" i="2"/>
  <c r="D1935" i="2"/>
  <c r="C1935" i="2"/>
  <c r="Q1934" i="2"/>
  <c r="N1934" i="2"/>
  <c r="M1934" i="2"/>
  <c r="L1934" i="2"/>
  <c r="J1934" i="2"/>
  <c r="I1934" i="2"/>
  <c r="H1934" i="2"/>
  <c r="G1934" i="2"/>
  <c r="F1934" i="2"/>
  <c r="D1934" i="2" s="1"/>
  <c r="E1934" i="2"/>
  <c r="C1934" i="2" s="1"/>
  <c r="R1933" i="2"/>
  <c r="R1930" i="2" s="1"/>
  <c r="O1933" i="2"/>
  <c r="K1933" i="2"/>
  <c r="Q1932" i="2"/>
  <c r="P1932" i="2"/>
  <c r="S1932" i="2" s="1"/>
  <c r="O1932" i="2"/>
  <c r="K1932" i="2"/>
  <c r="D1932" i="2"/>
  <c r="C1932" i="2"/>
  <c r="Q1931" i="2"/>
  <c r="P1931" i="2"/>
  <c r="O1931" i="2"/>
  <c r="K1931" i="2"/>
  <c r="D1931" i="2"/>
  <c r="C1931" i="2"/>
  <c r="N1930" i="2"/>
  <c r="M1930" i="2"/>
  <c r="L1930" i="2"/>
  <c r="J1930" i="2"/>
  <c r="I1930" i="2"/>
  <c r="H1930" i="2"/>
  <c r="G1930" i="2"/>
  <c r="F1930" i="2"/>
  <c r="D1930" i="2" s="1"/>
  <c r="E1930" i="2"/>
  <c r="C1930" i="2" s="1"/>
  <c r="R1929" i="2"/>
  <c r="S1929" i="2" s="1"/>
  <c r="O1929" i="2"/>
  <c r="K1929" i="2"/>
  <c r="Q1928" i="2"/>
  <c r="P1928" i="2"/>
  <c r="S1928" i="2" s="1"/>
  <c r="O1928" i="2"/>
  <c r="K1928" i="2"/>
  <c r="D1928" i="2"/>
  <c r="C1928" i="2"/>
  <c r="Q1927" i="2"/>
  <c r="P1927" i="2"/>
  <c r="S1927" i="2" s="1"/>
  <c r="O1927" i="2"/>
  <c r="K1927" i="2"/>
  <c r="D1927" i="2"/>
  <c r="C1927" i="2"/>
  <c r="R1926" i="2"/>
  <c r="N1926" i="2"/>
  <c r="M1926" i="2"/>
  <c r="L1926" i="2"/>
  <c r="J1926" i="2"/>
  <c r="I1926" i="2"/>
  <c r="H1926" i="2"/>
  <c r="G1926" i="2"/>
  <c r="F1926" i="2"/>
  <c r="D1926" i="2" s="1"/>
  <c r="E1926" i="2"/>
  <c r="R1925" i="2"/>
  <c r="O1925" i="2"/>
  <c r="K1925" i="2"/>
  <c r="Q1924" i="2"/>
  <c r="P1924" i="2"/>
  <c r="O1924" i="2"/>
  <c r="K1924" i="2"/>
  <c r="D1924" i="2"/>
  <c r="C1924" i="2"/>
  <c r="Q1923" i="2"/>
  <c r="P1923" i="2"/>
  <c r="S1923" i="2" s="1"/>
  <c r="O1923" i="2"/>
  <c r="K1923" i="2"/>
  <c r="D1923" i="2"/>
  <c r="C1923" i="2"/>
  <c r="Q1922" i="2"/>
  <c r="N1922" i="2"/>
  <c r="M1922" i="2"/>
  <c r="L1922" i="2"/>
  <c r="J1922" i="2"/>
  <c r="I1922" i="2"/>
  <c r="H1922" i="2"/>
  <c r="G1922" i="2"/>
  <c r="F1922" i="2"/>
  <c r="D1922" i="2" s="1"/>
  <c r="E1922" i="2"/>
  <c r="C1922" i="2" s="1"/>
  <c r="R1921" i="2"/>
  <c r="O1921" i="2"/>
  <c r="K1921" i="2"/>
  <c r="Q1920" i="2"/>
  <c r="P1920" i="2"/>
  <c r="S1920" i="2" s="1"/>
  <c r="O1920" i="2"/>
  <c r="K1920" i="2"/>
  <c r="D1920" i="2"/>
  <c r="C1920" i="2"/>
  <c r="Q1919" i="2"/>
  <c r="P1919" i="2"/>
  <c r="S1919" i="2" s="1"/>
  <c r="O1919" i="2"/>
  <c r="K1919" i="2"/>
  <c r="D1919" i="2"/>
  <c r="C1919" i="2"/>
  <c r="Q1918" i="2"/>
  <c r="P1918" i="2"/>
  <c r="N1918" i="2"/>
  <c r="M1918" i="2"/>
  <c r="L1918" i="2"/>
  <c r="J1918" i="2"/>
  <c r="I1918" i="2"/>
  <c r="H1918" i="2"/>
  <c r="G1918" i="2"/>
  <c r="F1918" i="2"/>
  <c r="E1918" i="2"/>
  <c r="C1918" i="2" s="1"/>
  <c r="D1918" i="2"/>
  <c r="R1917" i="2"/>
  <c r="R1914" i="2" s="1"/>
  <c r="O1917" i="2"/>
  <c r="K1917" i="2"/>
  <c r="Q1916" i="2"/>
  <c r="P1916" i="2"/>
  <c r="S1916" i="2" s="1"/>
  <c r="O1916" i="2"/>
  <c r="K1916" i="2"/>
  <c r="D1916" i="2"/>
  <c r="C1916" i="2"/>
  <c r="Q1915" i="2"/>
  <c r="Q1914" i="2" s="1"/>
  <c r="P1915" i="2"/>
  <c r="O1915" i="2"/>
  <c r="K1915" i="2"/>
  <c r="D1915" i="2"/>
  <c r="C1915" i="2"/>
  <c r="N1914" i="2"/>
  <c r="M1914" i="2"/>
  <c r="L1914" i="2"/>
  <c r="J1914" i="2"/>
  <c r="I1914" i="2"/>
  <c r="H1914" i="2"/>
  <c r="K1914" i="2" s="1"/>
  <c r="G1914" i="2"/>
  <c r="C1914" i="2" s="1"/>
  <c r="F1914" i="2"/>
  <c r="D1914" i="2" s="1"/>
  <c r="E1914" i="2"/>
  <c r="R1913" i="2"/>
  <c r="O1913" i="2"/>
  <c r="K1913" i="2"/>
  <c r="Q1912" i="2"/>
  <c r="P1912" i="2"/>
  <c r="S1912" i="2" s="1"/>
  <c r="O1912" i="2"/>
  <c r="K1912" i="2"/>
  <c r="D1912" i="2"/>
  <c r="C1912" i="2"/>
  <c r="Q1911" i="2"/>
  <c r="P1911" i="2"/>
  <c r="S1911" i="2" s="1"/>
  <c r="O1911" i="2"/>
  <c r="K1911" i="2"/>
  <c r="D1911" i="2"/>
  <c r="C1911" i="2"/>
  <c r="P1910" i="2"/>
  <c r="N1910" i="2"/>
  <c r="M1910" i="2"/>
  <c r="L1910" i="2"/>
  <c r="J1910" i="2"/>
  <c r="I1910" i="2"/>
  <c r="H1910" i="2"/>
  <c r="G1910" i="2"/>
  <c r="F1910" i="2"/>
  <c r="E1910" i="2"/>
  <c r="C1910" i="2" s="1"/>
  <c r="D1910" i="2"/>
  <c r="N1909" i="2"/>
  <c r="O1909" i="2" s="1"/>
  <c r="J1909" i="2"/>
  <c r="J1906" i="2" s="1"/>
  <c r="M1908" i="2"/>
  <c r="L1908" i="2"/>
  <c r="I1908" i="2"/>
  <c r="H1908" i="2"/>
  <c r="K1908" i="2" s="1"/>
  <c r="G1908" i="2"/>
  <c r="G1906" i="2" s="1"/>
  <c r="F1908" i="2"/>
  <c r="D1908" i="2" s="1"/>
  <c r="E1908" i="2"/>
  <c r="M1907" i="2"/>
  <c r="L1907" i="2"/>
  <c r="O1907" i="2" s="1"/>
  <c r="K1907" i="2"/>
  <c r="I1907" i="2"/>
  <c r="H1907" i="2"/>
  <c r="G1907" i="2"/>
  <c r="F1907" i="2"/>
  <c r="E1907" i="2"/>
  <c r="I1906" i="2"/>
  <c r="R1905" i="2"/>
  <c r="O1905" i="2"/>
  <c r="K1905" i="2"/>
  <c r="Q1904" i="2"/>
  <c r="P1904" i="2"/>
  <c r="S1904" i="2" s="1"/>
  <c r="O1904" i="2"/>
  <c r="K1904" i="2"/>
  <c r="D1904" i="2"/>
  <c r="C1904" i="2"/>
  <c r="Q1903" i="2"/>
  <c r="Q1902" i="2" s="1"/>
  <c r="P1903" i="2"/>
  <c r="O1903" i="2"/>
  <c r="K1903" i="2"/>
  <c r="D1903" i="2"/>
  <c r="C1903" i="2"/>
  <c r="N1902" i="2"/>
  <c r="M1902" i="2"/>
  <c r="L1902" i="2"/>
  <c r="J1902" i="2"/>
  <c r="I1902" i="2"/>
  <c r="H1902" i="2"/>
  <c r="G1902" i="2"/>
  <c r="F1902" i="2"/>
  <c r="D1902" i="2" s="1"/>
  <c r="E1902" i="2"/>
  <c r="R1901" i="2"/>
  <c r="R1898" i="2" s="1"/>
  <c r="O1901" i="2"/>
  <c r="K1901" i="2"/>
  <c r="Q1900" i="2"/>
  <c r="P1900" i="2"/>
  <c r="S1900" i="2" s="1"/>
  <c r="O1900" i="2"/>
  <c r="K1900" i="2"/>
  <c r="D1900" i="2"/>
  <c r="C1900" i="2"/>
  <c r="Q1899" i="2"/>
  <c r="P1899" i="2"/>
  <c r="O1899" i="2"/>
  <c r="K1899" i="2"/>
  <c r="D1899" i="2"/>
  <c r="C1899" i="2"/>
  <c r="Q1898" i="2"/>
  <c r="N1898" i="2"/>
  <c r="M1898" i="2"/>
  <c r="L1898" i="2"/>
  <c r="J1898" i="2"/>
  <c r="I1898" i="2"/>
  <c r="H1898" i="2"/>
  <c r="K1898" i="2" s="1"/>
  <c r="G1898" i="2"/>
  <c r="C1898" i="2" s="1"/>
  <c r="F1898" i="2"/>
  <c r="E1898" i="2"/>
  <c r="D1898" i="2"/>
  <c r="R1897" i="2"/>
  <c r="O1897" i="2"/>
  <c r="K1897" i="2"/>
  <c r="Q1896" i="2"/>
  <c r="P1896" i="2"/>
  <c r="S1896" i="2" s="1"/>
  <c r="O1896" i="2"/>
  <c r="K1896" i="2"/>
  <c r="D1896" i="2"/>
  <c r="C1896" i="2"/>
  <c r="Q1895" i="2"/>
  <c r="P1895" i="2"/>
  <c r="O1895" i="2"/>
  <c r="K1895" i="2"/>
  <c r="D1895" i="2"/>
  <c r="C1895" i="2"/>
  <c r="N1894" i="2"/>
  <c r="M1894" i="2"/>
  <c r="L1894" i="2"/>
  <c r="J1894" i="2"/>
  <c r="I1894" i="2"/>
  <c r="H1894" i="2"/>
  <c r="G1894" i="2"/>
  <c r="F1894" i="2"/>
  <c r="D1894" i="2" s="1"/>
  <c r="E1894" i="2"/>
  <c r="R1893" i="2"/>
  <c r="S1893" i="2" s="1"/>
  <c r="O1893" i="2"/>
  <c r="K1893" i="2"/>
  <c r="Q1892" i="2"/>
  <c r="P1892" i="2"/>
  <c r="S1892" i="2" s="1"/>
  <c r="O1892" i="2"/>
  <c r="K1892" i="2"/>
  <c r="D1892" i="2"/>
  <c r="C1892" i="2"/>
  <c r="Q1891" i="2"/>
  <c r="P1891" i="2"/>
  <c r="S1891" i="2" s="1"/>
  <c r="O1891" i="2"/>
  <c r="K1891" i="2"/>
  <c r="D1891" i="2"/>
  <c r="C1891" i="2"/>
  <c r="N1890" i="2"/>
  <c r="M1890" i="2"/>
  <c r="L1890" i="2"/>
  <c r="O1890" i="2" s="1"/>
  <c r="J1890" i="2"/>
  <c r="I1890" i="2"/>
  <c r="H1890" i="2"/>
  <c r="G1890" i="2"/>
  <c r="F1890" i="2"/>
  <c r="D1890" i="2" s="1"/>
  <c r="E1890" i="2"/>
  <c r="R1889" i="2"/>
  <c r="S1889" i="2" s="1"/>
  <c r="O1889" i="2"/>
  <c r="K1889" i="2"/>
  <c r="S1888" i="2"/>
  <c r="Q1888" i="2"/>
  <c r="P1888" i="2"/>
  <c r="O1888" i="2"/>
  <c r="K1888" i="2"/>
  <c r="D1888" i="2"/>
  <c r="C1888" i="2"/>
  <c r="S1887" i="2"/>
  <c r="Q1887" i="2"/>
  <c r="P1887" i="2"/>
  <c r="O1887" i="2"/>
  <c r="K1887" i="2"/>
  <c r="D1887" i="2"/>
  <c r="C1887" i="2"/>
  <c r="P1886" i="2"/>
  <c r="N1886" i="2"/>
  <c r="M1886" i="2"/>
  <c r="L1886" i="2"/>
  <c r="O1886" i="2" s="1"/>
  <c r="J1886" i="2"/>
  <c r="I1886" i="2"/>
  <c r="H1886" i="2"/>
  <c r="G1886" i="2"/>
  <c r="F1886" i="2"/>
  <c r="D1886" i="2" s="1"/>
  <c r="E1886" i="2"/>
  <c r="C1886" i="2" s="1"/>
  <c r="R1885" i="2"/>
  <c r="O1885" i="2"/>
  <c r="K1885" i="2"/>
  <c r="Q1884" i="2"/>
  <c r="P1884" i="2"/>
  <c r="S1884" i="2" s="1"/>
  <c r="O1884" i="2"/>
  <c r="K1884" i="2"/>
  <c r="D1884" i="2"/>
  <c r="C1884" i="2"/>
  <c r="Q1883" i="2"/>
  <c r="P1883" i="2"/>
  <c r="O1883" i="2"/>
  <c r="K1883" i="2"/>
  <c r="D1883" i="2"/>
  <c r="C1883" i="2"/>
  <c r="N1882" i="2"/>
  <c r="M1882" i="2"/>
  <c r="L1882" i="2"/>
  <c r="J1882" i="2"/>
  <c r="I1882" i="2"/>
  <c r="H1882" i="2"/>
  <c r="G1882" i="2"/>
  <c r="F1882" i="2"/>
  <c r="D1882" i="2" s="1"/>
  <c r="E1882" i="2"/>
  <c r="R1881" i="2"/>
  <c r="O1881" i="2"/>
  <c r="K1881" i="2"/>
  <c r="Q1880" i="2"/>
  <c r="P1880" i="2"/>
  <c r="S1880" i="2" s="1"/>
  <c r="O1880" i="2"/>
  <c r="K1880" i="2"/>
  <c r="D1880" i="2"/>
  <c r="C1880" i="2"/>
  <c r="Q1879" i="2"/>
  <c r="P1879" i="2"/>
  <c r="O1879" i="2"/>
  <c r="K1879" i="2"/>
  <c r="D1879" i="2"/>
  <c r="C1879" i="2"/>
  <c r="N1878" i="2"/>
  <c r="M1878" i="2"/>
  <c r="L1878" i="2"/>
  <c r="J1878" i="2"/>
  <c r="I1878" i="2"/>
  <c r="H1878" i="2"/>
  <c r="G1878" i="2"/>
  <c r="F1878" i="2"/>
  <c r="D1878" i="2" s="1"/>
  <c r="E1878" i="2"/>
  <c r="C1878" i="2"/>
  <c r="N1877" i="2"/>
  <c r="J1877" i="2"/>
  <c r="M1876" i="2"/>
  <c r="L1876" i="2"/>
  <c r="I1876" i="2"/>
  <c r="H1876" i="2"/>
  <c r="K1876" i="2" s="1"/>
  <c r="G1876" i="2"/>
  <c r="F1876" i="2"/>
  <c r="E1876" i="2"/>
  <c r="C1876" i="2"/>
  <c r="M1875" i="2"/>
  <c r="M1874" i="2" s="1"/>
  <c r="L1875" i="2"/>
  <c r="O1875" i="2" s="1"/>
  <c r="I1875" i="2"/>
  <c r="H1875" i="2"/>
  <c r="K1875" i="2" s="1"/>
  <c r="G1875" i="2"/>
  <c r="F1875" i="2"/>
  <c r="D1875" i="2" s="1"/>
  <c r="E1875" i="2"/>
  <c r="J1874" i="2"/>
  <c r="G1874" i="2"/>
  <c r="R1873" i="2"/>
  <c r="O1873" i="2"/>
  <c r="K1873" i="2"/>
  <c r="Q1872" i="2"/>
  <c r="P1872" i="2"/>
  <c r="S1872" i="2" s="1"/>
  <c r="O1872" i="2"/>
  <c r="K1872" i="2"/>
  <c r="D1872" i="2"/>
  <c r="C1872" i="2"/>
  <c r="Q1871" i="2"/>
  <c r="P1871" i="2"/>
  <c r="O1871" i="2"/>
  <c r="K1871" i="2"/>
  <c r="D1871" i="2"/>
  <c r="C1871" i="2"/>
  <c r="Q1870" i="2"/>
  <c r="N1870" i="2"/>
  <c r="M1870" i="2"/>
  <c r="L1870" i="2"/>
  <c r="J1870" i="2"/>
  <c r="I1870" i="2"/>
  <c r="H1870" i="2"/>
  <c r="G1870" i="2"/>
  <c r="F1870" i="2"/>
  <c r="D1870" i="2" s="1"/>
  <c r="E1870" i="2"/>
  <c r="C1870" i="2" s="1"/>
  <c r="R1869" i="2"/>
  <c r="R1866" i="2" s="1"/>
  <c r="O1869" i="2"/>
  <c r="K1869" i="2"/>
  <c r="Q1868" i="2"/>
  <c r="P1868" i="2"/>
  <c r="S1868" i="2" s="1"/>
  <c r="O1868" i="2"/>
  <c r="K1868" i="2"/>
  <c r="D1868" i="2"/>
  <c r="C1868" i="2"/>
  <c r="Q1867" i="2"/>
  <c r="P1867" i="2"/>
  <c r="O1867" i="2"/>
  <c r="K1867" i="2"/>
  <c r="D1867" i="2"/>
  <c r="C1867" i="2"/>
  <c r="N1866" i="2"/>
  <c r="M1866" i="2"/>
  <c r="L1866" i="2"/>
  <c r="J1866" i="2"/>
  <c r="I1866" i="2"/>
  <c r="H1866" i="2"/>
  <c r="G1866" i="2"/>
  <c r="F1866" i="2"/>
  <c r="D1866" i="2" s="1"/>
  <c r="E1866" i="2"/>
  <c r="R1865" i="2"/>
  <c r="S1865" i="2" s="1"/>
  <c r="O1865" i="2"/>
  <c r="K1865" i="2"/>
  <c r="Q1864" i="2"/>
  <c r="P1864" i="2"/>
  <c r="S1864" i="2" s="1"/>
  <c r="O1864" i="2"/>
  <c r="K1864" i="2"/>
  <c r="D1864" i="2"/>
  <c r="C1864" i="2"/>
  <c r="Q1863" i="2"/>
  <c r="P1863" i="2"/>
  <c r="S1863" i="2" s="1"/>
  <c r="O1863" i="2"/>
  <c r="K1863" i="2"/>
  <c r="D1863" i="2"/>
  <c r="C1863" i="2"/>
  <c r="N1862" i="2"/>
  <c r="M1862" i="2"/>
  <c r="L1862" i="2"/>
  <c r="J1862" i="2"/>
  <c r="I1862" i="2"/>
  <c r="H1862" i="2"/>
  <c r="G1862" i="2"/>
  <c r="C1862" i="2" s="1"/>
  <c r="F1862" i="2"/>
  <c r="D1862" i="2" s="1"/>
  <c r="E1862" i="2"/>
  <c r="R1861" i="2"/>
  <c r="R1858" i="2" s="1"/>
  <c r="O1861" i="2"/>
  <c r="K1861" i="2"/>
  <c r="Q1860" i="2"/>
  <c r="P1860" i="2"/>
  <c r="O1860" i="2"/>
  <c r="K1860" i="2"/>
  <c r="D1860" i="2"/>
  <c r="C1860" i="2"/>
  <c r="Q1859" i="2"/>
  <c r="P1859" i="2"/>
  <c r="S1859" i="2" s="1"/>
  <c r="O1859" i="2"/>
  <c r="K1859" i="2"/>
  <c r="D1859" i="2"/>
  <c r="C1859" i="2"/>
  <c r="N1858" i="2"/>
  <c r="M1858" i="2"/>
  <c r="L1858" i="2"/>
  <c r="J1858" i="2"/>
  <c r="I1858" i="2"/>
  <c r="H1858" i="2"/>
  <c r="G1858" i="2"/>
  <c r="F1858" i="2"/>
  <c r="D1858" i="2" s="1"/>
  <c r="E1858" i="2"/>
  <c r="R1857" i="2"/>
  <c r="O1857" i="2"/>
  <c r="K1857" i="2"/>
  <c r="Q1856" i="2"/>
  <c r="P1856" i="2"/>
  <c r="S1856" i="2" s="1"/>
  <c r="O1856" i="2"/>
  <c r="K1856" i="2"/>
  <c r="D1856" i="2"/>
  <c r="C1856" i="2"/>
  <c r="Q1855" i="2"/>
  <c r="Q1854" i="2" s="1"/>
  <c r="P1855" i="2"/>
  <c r="O1855" i="2"/>
  <c r="K1855" i="2"/>
  <c r="D1855" i="2"/>
  <c r="C1855" i="2"/>
  <c r="N1854" i="2"/>
  <c r="M1854" i="2"/>
  <c r="L1854" i="2"/>
  <c r="J1854" i="2"/>
  <c r="I1854" i="2"/>
  <c r="H1854" i="2"/>
  <c r="G1854" i="2"/>
  <c r="F1854" i="2"/>
  <c r="D1854" i="2" s="1"/>
  <c r="E1854" i="2"/>
  <c r="C1854" i="2" s="1"/>
  <c r="R1853" i="2"/>
  <c r="R1850" i="2" s="1"/>
  <c r="O1853" i="2"/>
  <c r="K1853" i="2"/>
  <c r="Q1852" i="2"/>
  <c r="P1852" i="2"/>
  <c r="S1852" i="2" s="1"/>
  <c r="O1852" i="2"/>
  <c r="K1852" i="2"/>
  <c r="D1852" i="2"/>
  <c r="C1852" i="2"/>
  <c r="Q1851" i="2"/>
  <c r="Q1850" i="2" s="1"/>
  <c r="P1851" i="2"/>
  <c r="O1851" i="2"/>
  <c r="K1851" i="2"/>
  <c r="D1851" i="2"/>
  <c r="C1851" i="2"/>
  <c r="N1850" i="2"/>
  <c r="O1850" i="2" s="1"/>
  <c r="M1850" i="2"/>
  <c r="L1850" i="2"/>
  <c r="J1850" i="2"/>
  <c r="I1850" i="2"/>
  <c r="H1850" i="2"/>
  <c r="K1850" i="2" s="1"/>
  <c r="G1850" i="2"/>
  <c r="C1850" i="2" s="1"/>
  <c r="F1850" i="2"/>
  <c r="E1850" i="2"/>
  <c r="D1850" i="2"/>
  <c r="R1849" i="2"/>
  <c r="O1849" i="2"/>
  <c r="K1849" i="2"/>
  <c r="Q1848" i="2"/>
  <c r="P1848" i="2"/>
  <c r="S1848" i="2" s="1"/>
  <c r="O1848" i="2"/>
  <c r="K1848" i="2"/>
  <c r="D1848" i="2"/>
  <c r="C1848" i="2"/>
  <c r="Q1847" i="2"/>
  <c r="P1847" i="2"/>
  <c r="S1847" i="2" s="1"/>
  <c r="O1847" i="2"/>
  <c r="K1847" i="2"/>
  <c r="D1847" i="2"/>
  <c r="C1847" i="2"/>
  <c r="N1846" i="2"/>
  <c r="M1846" i="2"/>
  <c r="L1846" i="2"/>
  <c r="J1846" i="2"/>
  <c r="I1846" i="2"/>
  <c r="H1846" i="2"/>
  <c r="G1846" i="2"/>
  <c r="F1846" i="2"/>
  <c r="D1846" i="2" s="1"/>
  <c r="E1846" i="2"/>
  <c r="C1846" i="2" s="1"/>
  <c r="N1845" i="2"/>
  <c r="O1845" i="2" s="1"/>
  <c r="J1845" i="2"/>
  <c r="M1844" i="2"/>
  <c r="L1844" i="2"/>
  <c r="I1844" i="2"/>
  <c r="H1844" i="2"/>
  <c r="K1844" i="2" s="1"/>
  <c r="G1844" i="2"/>
  <c r="F1844" i="2"/>
  <c r="D1844" i="2" s="1"/>
  <c r="E1844" i="2"/>
  <c r="M1843" i="2"/>
  <c r="L1843" i="2"/>
  <c r="O1843" i="2" s="1"/>
  <c r="I1843" i="2"/>
  <c r="I1842" i="2" s="1"/>
  <c r="H1843" i="2"/>
  <c r="K1843" i="2" s="1"/>
  <c r="G1843" i="2"/>
  <c r="G1842" i="2" s="1"/>
  <c r="F1843" i="2"/>
  <c r="E1843" i="2"/>
  <c r="R1841" i="2"/>
  <c r="O1841" i="2"/>
  <c r="K1841" i="2"/>
  <c r="Q1840" i="2"/>
  <c r="P1840" i="2"/>
  <c r="S1840" i="2" s="1"/>
  <c r="O1840" i="2"/>
  <c r="K1840" i="2"/>
  <c r="D1840" i="2"/>
  <c r="C1840" i="2"/>
  <c r="Q1839" i="2"/>
  <c r="Q1838" i="2" s="1"/>
  <c r="P1839" i="2"/>
  <c r="S1839" i="2" s="1"/>
  <c r="O1839" i="2"/>
  <c r="K1839" i="2"/>
  <c r="D1839" i="2"/>
  <c r="C1839" i="2"/>
  <c r="N1838" i="2"/>
  <c r="M1838" i="2"/>
  <c r="L1838" i="2"/>
  <c r="J1838" i="2"/>
  <c r="I1838" i="2"/>
  <c r="H1838" i="2"/>
  <c r="G1838" i="2"/>
  <c r="F1838" i="2"/>
  <c r="D1838" i="2" s="1"/>
  <c r="E1838" i="2"/>
  <c r="R1837" i="2"/>
  <c r="S1837" i="2" s="1"/>
  <c r="O1837" i="2"/>
  <c r="K1837" i="2"/>
  <c r="Q1836" i="2"/>
  <c r="P1836" i="2"/>
  <c r="O1836" i="2"/>
  <c r="K1836" i="2"/>
  <c r="D1836" i="2"/>
  <c r="C1836" i="2"/>
  <c r="Q1835" i="2"/>
  <c r="P1835" i="2"/>
  <c r="S1835" i="2" s="1"/>
  <c r="O1835" i="2"/>
  <c r="K1835" i="2"/>
  <c r="D1835" i="2"/>
  <c r="C1835" i="2"/>
  <c r="N1834" i="2"/>
  <c r="M1834" i="2"/>
  <c r="L1834" i="2"/>
  <c r="J1834" i="2"/>
  <c r="I1834" i="2"/>
  <c r="H1834" i="2"/>
  <c r="G1834" i="2"/>
  <c r="F1834" i="2"/>
  <c r="D1834" i="2" s="1"/>
  <c r="E1834" i="2"/>
  <c r="C1834" i="2" s="1"/>
  <c r="R1833" i="2"/>
  <c r="O1833" i="2"/>
  <c r="K1833" i="2"/>
  <c r="Q1832" i="2"/>
  <c r="P1832" i="2"/>
  <c r="S1832" i="2" s="1"/>
  <c r="O1832" i="2"/>
  <c r="K1832" i="2"/>
  <c r="D1832" i="2"/>
  <c r="C1832" i="2"/>
  <c r="Q1831" i="2"/>
  <c r="Q1830" i="2" s="1"/>
  <c r="P1831" i="2"/>
  <c r="S1831" i="2" s="1"/>
  <c r="O1831" i="2"/>
  <c r="K1831" i="2"/>
  <c r="D1831" i="2"/>
  <c r="C1831" i="2"/>
  <c r="N1830" i="2"/>
  <c r="M1830" i="2"/>
  <c r="L1830" i="2"/>
  <c r="J1830" i="2"/>
  <c r="I1830" i="2"/>
  <c r="H1830" i="2"/>
  <c r="G1830" i="2"/>
  <c r="F1830" i="2"/>
  <c r="D1830" i="2" s="1"/>
  <c r="E1830" i="2"/>
  <c r="C1830" i="2" s="1"/>
  <c r="R1829" i="2"/>
  <c r="R1826" i="2" s="1"/>
  <c r="O1829" i="2"/>
  <c r="K1829" i="2"/>
  <c r="Q1828" i="2"/>
  <c r="P1828" i="2"/>
  <c r="S1828" i="2" s="1"/>
  <c r="O1828" i="2"/>
  <c r="K1828" i="2"/>
  <c r="D1828" i="2"/>
  <c r="C1828" i="2"/>
  <c r="Q1827" i="2"/>
  <c r="Q1826" i="2" s="1"/>
  <c r="P1827" i="2"/>
  <c r="S1827" i="2" s="1"/>
  <c r="O1827" i="2"/>
  <c r="K1827" i="2"/>
  <c r="D1827" i="2"/>
  <c r="C1827" i="2"/>
  <c r="P1826" i="2"/>
  <c r="N1826" i="2"/>
  <c r="M1826" i="2"/>
  <c r="L1826" i="2"/>
  <c r="J1826" i="2"/>
  <c r="I1826" i="2"/>
  <c r="H1826" i="2"/>
  <c r="K1826" i="2" s="1"/>
  <c r="G1826" i="2"/>
  <c r="F1826" i="2"/>
  <c r="D1826" i="2" s="1"/>
  <c r="E1826" i="2"/>
  <c r="R1825" i="2"/>
  <c r="O1825" i="2"/>
  <c r="K1825" i="2"/>
  <c r="Q1824" i="2"/>
  <c r="P1824" i="2"/>
  <c r="S1824" i="2" s="1"/>
  <c r="O1824" i="2"/>
  <c r="K1824" i="2"/>
  <c r="D1824" i="2"/>
  <c r="C1824" i="2"/>
  <c r="Q1823" i="2"/>
  <c r="P1823" i="2"/>
  <c r="O1823" i="2"/>
  <c r="K1823" i="2"/>
  <c r="D1823" i="2"/>
  <c r="C1823" i="2"/>
  <c r="N1822" i="2"/>
  <c r="M1822" i="2"/>
  <c r="L1822" i="2"/>
  <c r="J1822" i="2"/>
  <c r="I1822" i="2"/>
  <c r="H1822" i="2"/>
  <c r="G1822" i="2"/>
  <c r="F1822" i="2"/>
  <c r="D1822" i="2" s="1"/>
  <c r="E1822" i="2"/>
  <c r="C1822" i="2" s="1"/>
  <c r="R1821" i="2"/>
  <c r="R1818" i="2" s="1"/>
  <c r="O1821" i="2"/>
  <c r="K1821" i="2"/>
  <c r="Q1820" i="2"/>
  <c r="P1820" i="2"/>
  <c r="O1820" i="2"/>
  <c r="K1820" i="2"/>
  <c r="D1820" i="2"/>
  <c r="C1820" i="2"/>
  <c r="Q1819" i="2"/>
  <c r="Q1818" i="2" s="1"/>
  <c r="P1819" i="2"/>
  <c r="S1819" i="2" s="1"/>
  <c r="O1819" i="2"/>
  <c r="K1819" i="2"/>
  <c r="D1819" i="2"/>
  <c r="C1819" i="2"/>
  <c r="N1818" i="2"/>
  <c r="M1818" i="2"/>
  <c r="L1818" i="2"/>
  <c r="J1818" i="2"/>
  <c r="I1818" i="2"/>
  <c r="H1818" i="2"/>
  <c r="G1818" i="2"/>
  <c r="F1818" i="2"/>
  <c r="D1818" i="2" s="1"/>
  <c r="E1818" i="2"/>
  <c r="R1817" i="2"/>
  <c r="O1817" i="2"/>
  <c r="K1817" i="2"/>
  <c r="Q1816" i="2"/>
  <c r="P1816" i="2"/>
  <c r="S1816" i="2" s="1"/>
  <c r="O1816" i="2"/>
  <c r="K1816" i="2"/>
  <c r="D1816" i="2"/>
  <c r="C1816" i="2"/>
  <c r="Q1815" i="2"/>
  <c r="P1815" i="2"/>
  <c r="S1815" i="2" s="1"/>
  <c r="O1815" i="2"/>
  <c r="K1815" i="2"/>
  <c r="D1815" i="2"/>
  <c r="C1815" i="2"/>
  <c r="P1814" i="2"/>
  <c r="N1814" i="2"/>
  <c r="M1814" i="2"/>
  <c r="L1814" i="2"/>
  <c r="J1814" i="2"/>
  <c r="I1814" i="2"/>
  <c r="H1814" i="2"/>
  <c r="G1814" i="2"/>
  <c r="F1814" i="2"/>
  <c r="D1814" i="2" s="1"/>
  <c r="E1814" i="2"/>
  <c r="N1813" i="2"/>
  <c r="O1813" i="2" s="1"/>
  <c r="J1813" i="2"/>
  <c r="R1813" i="2" s="1"/>
  <c r="P1812" i="2"/>
  <c r="S1812" i="2" s="1"/>
  <c r="O1812" i="2"/>
  <c r="M1812" i="2"/>
  <c r="L1812" i="2"/>
  <c r="I1812" i="2"/>
  <c r="H1812" i="2"/>
  <c r="G1812" i="2"/>
  <c r="F1812" i="2"/>
  <c r="E1812" i="2"/>
  <c r="M1811" i="2"/>
  <c r="L1811" i="2"/>
  <c r="I1811" i="2"/>
  <c r="Q1811" i="2" s="1"/>
  <c r="H1811" i="2"/>
  <c r="K1811" i="2" s="1"/>
  <c r="G1811" i="2"/>
  <c r="F1811" i="2"/>
  <c r="E1811" i="2"/>
  <c r="C1811" i="2" s="1"/>
  <c r="L1808" i="2"/>
  <c r="O1808" i="2" s="1"/>
  <c r="G1807" i="2"/>
  <c r="R1805" i="2"/>
  <c r="S1805" i="2" s="1"/>
  <c r="O1805" i="2"/>
  <c r="K1805" i="2"/>
  <c r="Q1804" i="2"/>
  <c r="P1804" i="2"/>
  <c r="O1804" i="2"/>
  <c r="K1804" i="2"/>
  <c r="D1804" i="2"/>
  <c r="C1804" i="2"/>
  <c r="Q1803" i="2"/>
  <c r="P1803" i="2"/>
  <c r="S1803" i="2" s="1"/>
  <c r="O1803" i="2"/>
  <c r="K1803" i="2"/>
  <c r="D1803" i="2"/>
  <c r="C1803" i="2"/>
  <c r="Q1802" i="2"/>
  <c r="N1802" i="2"/>
  <c r="M1802" i="2"/>
  <c r="L1802" i="2"/>
  <c r="J1802" i="2"/>
  <c r="I1802" i="2"/>
  <c r="H1802" i="2"/>
  <c r="G1802" i="2"/>
  <c r="F1802" i="2"/>
  <c r="D1802" i="2" s="1"/>
  <c r="E1802" i="2"/>
  <c r="R1801" i="2"/>
  <c r="S1801" i="2" s="1"/>
  <c r="O1801" i="2"/>
  <c r="K1801" i="2"/>
  <c r="S1800" i="2"/>
  <c r="Q1800" i="2"/>
  <c r="Q1798" i="2" s="1"/>
  <c r="P1800" i="2"/>
  <c r="O1800" i="2"/>
  <c r="K1800" i="2"/>
  <c r="D1800" i="2"/>
  <c r="C1800" i="2"/>
  <c r="S1799" i="2"/>
  <c r="Q1799" i="2"/>
  <c r="P1799" i="2"/>
  <c r="P1798" i="2" s="1"/>
  <c r="O1799" i="2"/>
  <c r="K1799" i="2"/>
  <c r="D1799" i="2"/>
  <c r="C1799" i="2"/>
  <c r="N1798" i="2"/>
  <c r="M1798" i="2"/>
  <c r="L1798" i="2"/>
  <c r="J1798" i="2"/>
  <c r="I1798" i="2"/>
  <c r="H1798" i="2"/>
  <c r="G1798" i="2"/>
  <c r="F1798" i="2"/>
  <c r="E1798" i="2"/>
  <c r="C1798" i="2" s="1"/>
  <c r="D1798" i="2"/>
  <c r="R1797" i="2"/>
  <c r="R1794" i="2" s="1"/>
  <c r="O1797" i="2"/>
  <c r="K1797" i="2"/>
  <c r="Q1796" i="2"/>
  <c r="P1796" i="2"/>
  <c r="S1796" i="2" s="1"/>
  <c r="O1796" i="2"/>
  <c r="K1796" i="2"/>
  <c r="D1796" i="2"/>
  <c r="C1796" i="2"/>
  <c r="Q1795" i="2"/>
  <c r="P1795" i="2"/>
  <c r="O1795" i="2"/>
  <c r="K1795" i="2"/>
  <c r="D1795" i="2"/>
  <c r="C1795" i="2"/>
  <c r="Q1794" i="2"/>
  <c r="N1794" i="2"/>
  <c r="M1794" i="2"/>
  <c r="L1794" i="2"/>
  <c r="J1794" i="2"/>
  <c r="I1794" i="2"/>
  <c r="H1794" i="2"/>
  <c r="G1794" i="2"/>
  <c r="F1794" i="2"/>
  <c r="D1794" i="2" s="1"/>
  <c r="E1794" i="2"/>
  <c r="C1794" i="2" s="1"/>
  <c r="R1793" i="2"/>
  <c r="O1793" i="2"/>
  <c r="K1793" i="2"/>
  <c r="Q1792" i="2"/>
  <c r="P1792" i="2"/>
  <c r="S1792" i="2" s="1"/>
  <c r="O1792" i="2"/>
  <c r="K1792" i="2"/>
  <c r="D1792" i="2"/>
  <c r="C1792" i="2"/>
  <c r="Q1791" i="2"/>
  <c r="P1791" i="2"/>
  <c r="S1791" i="2" s="1"/>
  <c r="O1791" i="2"/>
  <c r="K1791" i="2"/>
  <c r="D1791" i="2"/>
  <c r="C1791" i="2"/>
  <c r="N1790" i="2"/>
  <c r="M1790" i="2"/>
  <c r="L1790" i="2"/>
  <c r="J1790" i="2"/>
  <c r="I1790" i="2"/>
  <c r="H1790" i="2"/>
  <c r="G1790" i="2"/>
  <c r="C1790" i="2" s="1"/>
  <c r="F1790" i="2"/>
  <c r="D1790" i="2" s="1"/>
  <c r="E1790" i="2"/>
  <c r="R1789" i="2"/>
  <c r="R1786" i="2" s="1"/>
  <c r="O1789" i="2"/>
  <c r="K1789" i="2"/>
  <c r="Q1788" i="2"/>
  <c r="P1788" i="2"/>
  <c r="O1788" i="2"/>
  <c r="K1788" i="2"/>
  <c r="D1788" i="2"/>
  <c r="C1788" i="2"/>
  <c r="Q1787" i="2"/>
  <c r="P1787" i="2"/>
  <c r="S1787" i="2" s="1"/>
  <c r="O1787" i="2"/>
  <c r="K1787" i="2"/>
  <c r="D1787" i="2"/>
  <c r="C1787" i="2"/>
  <c r="Q1786" i="2"/>
  <c r="N1786" i="2"/>
  <c r="M1786" i="2"/>
  <c r="L1786" i="2"/>
  <c r="J1786" i="2"/>
  <c r="I1786" i="2"/>
  <c r="H1786" i="2"/>
  <c r="G1786" i="2"/>
  <c r="F1786" i="2"/>
  <c r="D1786" i="2" s="1"/>
  <c r="E1786" i="2"/>
  <c r="R1785" i="2"/>
  <c r="S1785" i="2" s="1"/>
  <c r="O1785" i="2"/>
  <c r="K1785" i="2"/>
  <c r="S1784" i="2"/>
  <c r="Q1784" i="2"/>
  <c r="P1784" i="2"/>
  <c r="O1784" i="2"/>
  <c r="K1784" i="2"/>
  <c r="D1784" i="2"/>
  <c r="C1784" i="2"/>
  <c r="Q1783" i="2"/>
  <c r="Q1782" i="2" s="1"/>
  <c r="P1783" i="2"/>
  <c r="S1783" i="2" s="1"/>
  <c r="O1783" i="2"/>
  <c r="K1783" i="2"/>
  <c r="D1783" i="2"/>
  <c r="C1783" i="2"/>
  <c r="P1782" i="2"/>
  <c r="N1782" i="2"/>
  <c r="M1782" i="2"/>
  <c r="L1782" i="2"/>
  <c r="J1782" i="2"/>
  <c r="I1782" i="2"/>
  <c r="H1782" i="2"/>
  <c r="G1782" i="2"/>
  <c r="F1782" i="2"/>
  <c r="D1782" i="2" s="1"/>
  <c r="E1782" i="2"/>
  <c r="C1782" i="2" s="1"/>
  <c r="R1781" i="2"/>
  <c r="O1781" i="2"/>
  <c r="K1781" i="2"/>
  <c r="Q1780" i="2"/>
  <c r="P1780" i="2"/>
  <c r="S1780" i="2" s="1"/>
  <c r="O1780" i="2"/>
  <c r="K1780" i="2"/>
  <c r="D1780" i="2"/>
  <c r="C1780" i="2"/>
  <c r="Q1779" i="2"/>
  <c r="Q1778" i="2" s="1"/>
  <c r="P1779" i="2"/>
  <c r="S1779" i="2" s="1"/>
  <c r="O1779" i="2"/>
  <c r="K1779" i="2"/>
  <c r="D1779" i="2"/>
  <c r="C1779" i="2"/>
  <c r="N1778" i="2"/>
  <c r="M1778" i="2"/>
  <c r="L1778" i="2"/>
  <c r="J1778" i="2"/>
  <c r="I1778" i="2"/>
  <c r="H1778" i="2"/>
  <c r="G1778" i="2"/>
  <c r="F1778" i="2"/>
  <c r="D1778" i="2" s="1"/>
  <c r="E1778" i="2"/>
  <c r="C1778" i="2" s="1"/>
  <c r="N1777" i="2"/>
  <c r="R1777" i="2" s="1"/>
  <c r="J1777" i="2"/>
  <c r="K1777" i="2" s="1"/>
  <c r="M1776" i="2"/>
  <c r="L1776" i="2"/>
  <c r="O1776" i="2" s="1"/>
  <c r="I1776" i="2"/>
  <c r="H1776" i="2"/>
  <c r="H1774" i="2" s="1"/>
  <c r="G1776" i="2"/>
  <c r="G1774" i="2" s="1"/>
  <c r="F1776" i="2"/>
  <c r="E1776" i="2"/>
  <c r="D1776" i="2"/>
  <c r="M1775" i="2"/>
  <c r="L1775" i="2"/>
  <c r="O1775" i="2" s="1"/>
  <c r="K1775" i="2"/>
  <c r="I1775" i="2"/>
  <c r="H1775" i="2"/>
  <c r="G1775" i="2"/>
  <c r="F1775" i="2"/>
  <c r="D1775" i="2" s="1"/>
  <c r="E1775" i="2"/>
  <c r="J1774" i="2"/>
  <c r="R1773" i="2"/>
  <c r="S1773" i="2" s="1"/>
  <c r="O1773" i="2"/>
  <c r="K1773" i="2"/>
  <c r="Q1772" i="2"/>
  <c r="P1772" i="2"/>
  <c r="S1772" i="2" s="1"/>
  <c r="O1772" i="2"/>
  <c r="K1772" i="2"/>
  <c r="D1772" i="2"/>
  <c r="C1772" i="2"/>
  <c r="Q1771" i="2"/>
  <c r="P1771" i="2"/>
  <c r="S1771" i="2" s="1"/>
  <c r="O1771" i="2"/>
  <c r="K1771" i="2"/>
  <c r="D1771" i="2"/>
  <c r="C1771" i="2"/>
  <c r="N1770" i="2"/>
  <c r="M1770" i="2"/>
  <c r="L1770" i="2"/>
  <c r="J1770" i="2"/>
  <c r="I1770" i="2"/>
  <c r="H1770" i="2"/>
  <c r="G1770" i="2"/>
  <c r="F1770" i="2"/>
  <c r="D1770" i="2" s="1"/>
  <c r="E1770" i="2"/>
  <c r="R1769" i="2"/>
  <c r="S1769" i="2" s="1"/>
  <c r="O1769" i="2"/>
  <c r="K1769" i="2"/>
  <c r="Q1768" i="2"/>
  <c r="P1768" i="2"/>
  <c r="S1768" i="2" s="1"/>
  <c r="O1768" i="2"/>
  <c r="K1768" i="2"/>
  <c r="D1768" i="2"/>
  <c r="C1768" i="2"/>
  <c r="Q1767" i="2"/>
  <c r="P1767" i="2"/>
  <c r="S1767" i="2" s="1"/>
  <c r="O1767" i="2"/>
  <c r="K1767" i="2"/>
  <c r="D1767" i="2"/>
  <c r="C1767" i="2"/>
  <c r="R1766" i="2"/>
  <c r="P1766" i="2"/>
  <c r="N1766" i="2"/>
  <c r="M1766" i="2"/>
  <c r="L1766" i="2"/>
  <c r="J1766" i="2"/>
  <c r="I1766" i="2"/>
  <c r="H1766" i="2"/>
  <c r="G1766" i="2"/>
  <c r="F1766" i="2"/>
  <c r="D1766" i="2" s="1"/>
  <c r="E1766" i="2"/>
  <c r="C1766" i="2" s="1"/>
  <c r="R1765" i="2"/>
  <c r="O1765" i="2"/>
  <c r="K1765" i="2"/>
  <c r="Q1764" i="2"/>
  <c r="P1764" i="2"/>
  <c r="S1764" i="2" s="1"/>
  <c r="O1764" i="2"/>
  <c r="K1764" i="2"/>
  <c r="D1764" i="2"/>
  <c r="C1764" i="2"/>
  <c r="Q1763" i="2"/>
  <c r="P1763" i="2"/>
  <c r="S1763" i="2" s="1"/>
  <c r="O1763" i="2"/>
  <c r="K1763" i="2"/>
  <c r="D1763" i="2"/>
  <c r="C1763" i="2"/>
  <c r="N1762" i="2"/>
  <c r="M1762" i="2"/>
  <c r="L1762" i="2"/>
  <c r="J1762" i="2"/>
  <c r="I1762" i="2"/>
  <c r="H1762" i="2"/>
  <c r="K1762" i="2" s="1"/>
  <c r="G1762" i="2"/>
  <c r="F1762" i="2"/>
  <c r="D1762" i="2" s="1"/>
  <c r="E1762" i="2"/>
  <c r="R1761" i="2"/>
  <c r="O1761" i="2"/>
  <c r="K1761" i="2"/>
  <c r="Q1760" i="2"/>
  <c r="P1760" i="2"/>
  <c r="S1760" i="2" s="1"/>
  <c r="O1760" i="2"/>
  <c r="K1760" i="2"/>
  <c r="D1760" i="2"/>
  <c r="C1760" i="2"/>
  <c r="Q1759" i="2"/>
  <c r="P1759" i="2"/>
  <c r="O1759" i="2"/>
  <c r="K1759" i="2"/>
  <c r="D1759" i="2"/>
  <c r="C1759" i="2"/>
  <c r="N1758" i="2"/>
  <c r="M1758" i="2"/>
  <c r="L1758" i="2"/>
  <c r="J1758" i="2"/>
  <c r="I1758" i="2"/>
  <c r="H1758" i="2"/>
  <c r="G1758" i="2"/>
  <c r="F1758" i="2"/>
  <c r="D1758" i="2" s="1"/>
  <c r="E1758" i="2"/>
  <c r="C1758" i="2" s="1"/>
  <c r="S1757" i="2"/>
  <c r="R1757" i="2"/>
  <c r="R1754" i="2" s="1"/>
  <c r="O1757" i="2"/>
  <c r="K1757" i="2"/>
  <c r="Q1756" i="2"/>
  <c r="P1756" i="2"/>
  <c r="O1756" i="2"/>
  <c r="K1756" i="2"/>
  <c r="D1756" i="2"/>
  <c r="C1756" i="2"/>
  <c r="Q1755" i="2"/>
  <c r="Q1754" i="2" s="1"/>
  <c r="P1755" i="2"/>
  <c r="S1755" i="2" s="1"/>
  <c r="O1755" i="2"/>
  <c r="K1755" i="2"/>
  <c r="D1755" i="2"/>
  <c r="C1755" i="2"/>
  <c r="N1754" i="2"/>
  <c r="M1754" i="2"/>
  <c r="L1754" i="2"/>
  <c r="J1754" i="2"/>
  <c r="I1754" i="2"/>
  <c r="H1754" i="2"/>
  <c r="G1754" i="2"/>
  <c r="C1754" i="2" s="1"/>
  <c r="F1754" i="2"/>
  <c r="D1754" i="2" s="1"/>
  <c r="E1754" i="2"/>
  <c r="R1753" i="2"/>
  <c r="O1753" i="2"/>
  <c r="K1753" i="2"/>
  <c r="Q1752" i="2"/>
  <c r="P1752" i="2"/>
  <c r="S1752" i="2" s="1"/>
  <c r="O1752" i="2"/>
  <c r="K1752" i="2"/>
  <c r="D1752" i="2"/>
  <c r="C1752" i="2"/>
  <c r="Q1751" i="2"/>
  <c r="P1751" i="2"/>
  <c r="O1751" i="2"/>
  <c r="K1751" i="2"/>
  <c r="D1751" i="2"/>
  <c r="C1751" i="2"/>
  <c r="N1750" i="2"/>
  <c r="M1750" i="2"/>
  <c r="L1750" i="2"/>
  <c r="J1750" i="2"/>
  <c r="I1750" i="2"/>
  <c r="H1750" i="2"/>
  <c r="K1750" i="2" s="1"/>
  <c r="G1750" i="2"/>
  <c r="F1750" i="2"/>
  <c r="D1750" i="2" s="1"/>
  <c r="E1750" i="2"/>
  <c r="R1749" i="2"/>
  <c r="R1746" i="2" s="1"/>
  <c r="O1749" i="2"/>
  <c r="K1749" i="2"/>
  <c r="Q1748" i="2"/>
  <c r="P1748" i="2"/>
  <c r="S1748" i="2" s="1"/>
  <c r="O1748" i="2"/>
  <c r="K1748" i="2"/>
  <c r="D1748" i="2"/>
  <c r="C1748" i="2"/>
  <c r="Q1747" i="2"/>
  <c r="Q1746" i="2" s="1"/>
  <c r="P1747" i="2"/>
  <c r="O1747" i="2"/>
  <c r="K1747" i="2"/>
  <c r="D1747" i="2"/>
  <c r="C1747" i="2"/>
  <c r="N1746" i="2"/>
  <c r="M1746" i="2"/>
  <c r="L1746" i="2"/>
  <c r="J1746" i="2"/>
  <c r="I1746" i="2"/>
  <c r="H1746" i="2"/>
  <c r="G1746" i="2"/>
  <c r="F1746" i="2"/>
  <c r="E1746" i="2"/>
  <c r="D1746" i="2"/>
  <c r="N1745" i="2"/>
  <c r="N1742" i="2" s="1"/>
  <c r="J1745" i="2"/>
  <c r="O1744" i="2"/>
  <c r="M1744" i="2"/>
  <c r="L1744" i="2"/>
  <c r="I1744" i="2"/>
  <c r="H1744" i="2"/>
  <c r="G1744" i="2"/>
  <c r="F1744" i="2"/>
  <c r="D1744" i="2" s="1"/>
  <c r="E1744" i="2"/>
  <c r="M1743" i="2"/>
  <c r="L1743" i="2"/>
  <c r="O1743" i="2" s="1"/>
  <c r="I1743" i="2"/>
  <c r="H1743" i="2"/>
  <c r="G1743" i="2"/>
  <c r="F1743" i="2"/>
  <c r="D1743" i="2" s="1"/>
  <c r="E1743" i="2"/>
  <c r="L1742" i="2"/>
  <c r="J1742" i="2"/>
  <c r="R1741" i="2"/>
  <c r="O1741" i="2"/>
  <c r="K1741" i="2"/>
  <c r="Q1740" i="2"/>
  <c r="P1740" i="2"/>
  <c r="O1740" i="2"/>
  <c r="K1740" i="2"/>
  <c r="D1740" i="2"/>
  <c r="C1740" i="2"/>
  <c r="Q1739" i="2"/>
  <c r="P1739" i="2"/>
  <c r="S1739" i="2" s="1"/>
  <c r="O1739" i="2"/>
  <c r="K1739" i="2"/>
  <c r="D1739" i="2"/>
  <c r="C1739" i="2"/>
  <c r="Q1738" i="2"/>
  <c r="N1738" i="2"/>
  <c r="M1738" i="2"/>
  <c r="L1738" i="2"/>
  <c r="J1738" i="2"/>
  <c r="I1738" i="2"/>
  <c r="H1738" i="2"/>
  <c r="G1738" i="2"/>
  <c r="F1738" i="2"/>
  <c r="D1738" i="2" s="1"/>
  <c r="E1738" i="2"/>
  <c r="R1737" i="2"/>
  <c r="R1734" i="2" s="1"/>
  <c r="O1737" i="2"/>
  <c r="K1737" i="2"/>
  <c r="Q1736" i="2"/>
  <c r="P1736" i="2"/>
  <c r="S1736" i="2" s="1"/>
  <c r="O1736" i="2"/>
  <c r="K1736" i="2"/>
  <c r="D1736" i="2"/>
  <c r="C1736" i="2"/>
  <c r="Q1735" i="2"/>
  <c r="P1735" i="2"/>
  <c r="O1735" i="2"/>
  <c r="K1735" i="2"/>
  <c r="D1735" i="2"/>
  <c r="C1735" i="2"/>
  <c r="N1734" i="2"/>
  <c r="M1734" i="2"/>
  <c r="L1734" i="2"/>
  <c r="J1734" i="2"/>
  <c r="I1734" i="2"/>
  <c r="H1734" i="2"/>
  <c r="G1734" i="2"/>
  <c r="F1734" i="2"/>
  <c r="D1734" i="2" s="1"/>
  <c r="E1734" i="2"/>
  <c r="R1733" i="2"/>
  <c r="O1733" i="2"/>
  <c r="K1733" i="2"/>
  <c r="Q1732" i="2"/>
  <c r="P1732" i="2"/>
  <c r="S1732" i="2" s="1"/>
  <c r="O1732" i="2"/>
  <c r="K1732" i="2"/>
  <c r="D1732" i="2"/>
  <c r="C1732" i="2"/>
  <c r="Q1731" i="2"/>
  <c r="P1731" i="2"/>
  <c r="O1731" i="2"/>
  <c r="K1731" i="2"/>
  <c r="D1731" i="2"/>
  <c r="C1731" i="2"/>
  <c r="Q1730" i="2"/>
  <c r="N1730" i="2"/>
  <c r="M1730" i="2"/>
  <c r="L1730" i="2"/>
  <c r="J1730" i="2"/>
  <c r="I1730" i="2"/>
  <c r="H1730" i="2"/>
  <c r="K1730" i="2" s="1"/>
  <c r="G1730" i="2"/>
  <c r="C1730" i="2" s="1"/>
  <c r="F1730" i="2"/>
  <c r="E1730" i="2"/>
  <c r="D1730" i="2"/>
  <c r="R1729" i="2"/>
  <c r="O1729" i="2"/>
  <c r="K1729" i="2"/>
  <c r="Q1728" i="2"/>
  <c r="P1728" i="2"/>
  <c r="S1728" i="2" s="1"/>
  <c r="O1728" i="2"/>
  <c r="K1728" i="2"/>
  <c r="D1728" i="2"/>
  <c r="C1728" i="2"/>
  <c r="Q1727" i="2"/>
  <c r="P1727" i="2"/>
  <c r="O1727" i="2"/>
  <c r="K1727" i="2"/>
  <c r="D1727" i="2"/>
  <c r="C1727" i="2"/>
  <c r="N1726" i="2"/>
  <c r="M1726" i="2"/>
  <c r="L1726" i="2"/>
  <c r="J1726" i="2"/>
  <c r="I1726" i="2"/>
  <c r="H1726" i="2"/>
  <c r="G1726" i="2"/>
  <c r="F1726" i="2"/>
  <c r="D1726" i="2" s="1"/>
  <c r="E1726" i="2"/>
  <c r="R1725" i="2"/>
  <c r="O1725" i="2"/>
  <c r="K1725" i="2"/>
  <c r="Q1724" i="2"/>
  <c r="P1724" i="2"/>
  <c r="O1724" i="2"/>
  <c r="K1724" i="2"/>
  <c r="D1724" i="2"/>
  <c r="C1724" i="2"/>
  <c r="Q1723" i="2"/>
  <c r="Q1722" i="2" s="1"/>
  <c r="P1723" i="2"/>
  <c r="S1723" i="2" s="1"/>
  <c r="O1723" i="2"/>
  <c r="K1723" i="2"/>
  <c r="D1723" i="2"/>
  <c r="C1723" i="2"/>
  <c r="N1722" i="2"/>
  <c r="M1722" i="2"/>
  <c r="L1722" i="2"/>
  <c r="J1722" i="2"/>
  <c r="K1722" i="2" s="1"/>
  <c r="I1722" i="2"/>
  <c r="H1722" i="2"/>
  <c r="G1722" i="2"/>
  <c r="F1722" i="2"/>
  <c r="D1722" i="2" s="1"/>
  <c r="E1722" i="2"/>
  <c r="C1722" i="2" s="1"/>
  <c r="R1721" i="2"/>
  <c r="R1718" i="2" s="1"/>
  <c r="O1721" i="2"/>
  <c r="K1721" i="2"/>
  <c r="Q1720" i="2"/>
  <c r="P1720" i="2"/>
  <c r="S1720" i="2" s="1"/>
  <c r="O1720" i="2"/>
  <c r="K1720" i="2"/>
  <c r="D1720" i="2"/>
  <c r="C1720" i="2"/>
  <c r="Q1719" i="2"/>
  <c r="Q1718" i="2" s="1"/>
  <c r="P1719" i="2"/>
  <c r="S1719" i="2" s="1"/>
  <c r="O1719" i="2"/>
  <c r="K1719" i="2"/>
  <c r="D1719" i="2"/>
  <c r="C1719" i="2"/>
  <c r="P1718" i="2"/>
  <c r="N1718" i="2"/>
  <c r="M1718" i="2"/>
  <c r="L1718" i="2"/>
  <c r="J1718" i="2"/>
  <c r="I1718" i="2"/>
  <c r="H1718" i="2"/>
  <c r="G1718" i="2"/>
  <c r="F1718" i="2"/>
  <c r="D1718" i="2" s="1"/>
  <c r="E1718" i="2"/>
  <c r="R1717" i="2"/>
  <c r="R1714" i="2" s="1"/>
  <c r="O1717" i="2"/>
  <c r="K1717" i="2"/>
  <c r="Q1716" i="2"/>
  <c r="P1716" i="2"/>
  <c r="S1716" i="2" s="1"/>
  <c r="O1716" i="2"/>
  <c r="K1716" i="2"/>
  <c r="D1716" i="2"/>
  <c r="C1716" i="2"/>
  <c r="Q1715" i="2"/>
  <c r="Q1714" i="2" s="1"/>
  <c r="P1715" i="2"/>
  <c r="S1715" i="2" s="1"/>
  <c r="O1715" i="2"/>
  <c r="K1715" i="2"/>
  <c r="D1715" i="2"/>
  <c r="C1715" i="2"/>
  <c r="P1714" i="2"/>
  <c r="N1714" i="2"/>
  <c r="M1714" i="2"/>
  <c r="L1714" i="2"/>
  <c r="J1714" i="2"/>
  <c r="I1714" i="2"/>
  <c r="H1714" i="2"/>
  <c r="G1714" i="2"/>
  <c r="F1714" i="2"/>
  <c r="D1714" i="2" s="1"/>
  <c r="E1714" i="2"/>
  <c r="C1714" i="2" s="1"/>
  <c r="N1713" i="2"/>
  <c r="O1713" i="2" s="1"/>
  <c r="J1713" i="2"/>
  <c r="J1710" i="2" s="1"/>
  <c r="M1712" i="2"/>
  <c r="M1710" i="2" s="1"/>
  <c r="L1712" i="2"/>
  <c r="O1712" i="2" s="1"/>
  <c r="I1712" i="2"/>
  <c r="H1712" i="2"/>
  <c r="G1712" i="2"/>
  <c r="F1712" i="2"/>
  <c r="D1712" i="2" s="1"/>
  <c r="E1712" i="2"/>
  <c r="C1712" i="2" s="1"/>
  <c r="M1711" i="2"/>
  <c r="L1711" i="2"/>
  <c r="O1711" i="2" s="1"/>
  <c r="I1711" i="2"/>
  <c r="I1710" i="2" s="1"/>
  <c r="H1711" i="2"/>
  <c r="G1711" i="2"/>
  <c r="F1711" i="2"/>
  <c r="D1711" i="2" s="1"/>
  <c r="E1711" i="2"/>
  <c r="R1709" i="2"/>
  <c r="O1709" i="2"/>
  <c r="K1709" i="2"/>
  <c r="Q1708" i="2"/>
  <c r="P1708" i="2"/>
  <c r="O1708" i="2"/>
  <c r="K1708" i="2"/>
  <c r="D1708" i="2"/>
  <c r="C1708" i="2"/>
  <c r="Q1707" i="2"/>
  <c r="Q1706" i="2" s="1"/>
  <c r="P1707" i="2"/>
  <c r="S1707" i="2" s="1"/>
  <c r="O1707" i="2"/>
  <c r="K1707" i="2"/>
  <c r="D1707" i="2"/>
  <c r="C1707" i="2"/>
  <c r="N1706" i="2"/>
  <c r="M1706" i="2"/>
  <c r="L1706" i="2"/>
  <c r="J1706" i="2"/>
  <c r="I1706" i="2"/>
  <c r="H1706" i="2"/>
  <c r="G1706" i="2"/>
  <c r="F1706" i="2"/>
  <c r="D1706" i="2" s="1"/>
  <c r="E1706" i="2"/>
  <c r="R1705" i="2"/>
  <c r="O1705" i="2"/>
  <c r="K1705" i="2"/>
  <c r="Q1704" i="2"/>
  <c r="P1704" i="2"/>
  <c r="S1704" i="2" s="1"/>
  <c r="O1704" i="2"/>
  <c r="K1704" i="2"/>
  <c r="D1704" i="2"/>
  <c r="C1704" i="2"/>
  <c r="Q1703" i="2"/>
  <c r="P1703" i="2"/>
  <c r="O1703" i="2"/>
  <c r="K1703" i="2"/>
  <c r="D1703" i="2"/>
  <c r="C1703" i="2"/>
  <c r="N1702" i="2"/>
  <c r="M1702" i="2"/>
  <c r="L1702" i="2"/>
  <c r="J1702" i="2"/>
  <c r="I1702" i="2"/>
  <c r="H1702" i="2"/>
  <c r="G1702" i="2"/>
  <c r="F1702" i="2"/>
  <c r="E1702" i="2"/>
  <c r="C1702" i="2" s="1"/>
  <c r="D1702" i="2"/>
  <c r="R1701" i="2"/>
  <c r="O1701" i="2"/>
  <c r="K1701" i="2"/>
  <c r="Q1700" i="2"/>
  <c r="P1700" i="2"/>
  <c r="O1700" i="2"/>
  <c r="K1700" i="2"/>
  <c r="D1700" i="2"/>
  <c r="C1700" i="2"/>
  <c r="Q1699" i="2"/>
  <c r="P1699" i="2"/>
  <c r="S1699" i="2" s="1"/>
  <c r="O1699" i="2"/>
  <c r="K1699" i="2"/>
  <c r="D1699" i="2"/>
  <c r="C1699" i="2"/>
  <c r="N1698" i="2"/>
  <c r="M1698" i="2"/>
  <c r="L1698" i="2"/>
  <c r="J1698" i="2"/>
  <c r="I1698" i="2"/>
  <c r="H1698" i="2"/>
  <c r="G1698" i="2"/>
  <c r="F1698" i="2"/>
  <c r="D1698" i="2" s="1"/>
  <c r="E1698" i="2"/>
  <c r="C1698" i="2" s="1"/>
  <c r="R1697" i="2"/>
  <c r="O1697" i="2"/>
  <c r="K1697" i="2"/>
  <c r="Q1696" i="2"/>
  <c r="P1696" i="2"/>
  <c r="S1696" i="2" s="1"/>
  <c r="O1696" i="2"/>
  <c r="K1696" i="2"/>
  <c r="D1696" i="2"/>
  <c r="C1696" i="2"/>
  <c r="Q1695" i="2"/>
  <c r="P1695" i="2"/>
  <c r="S1695" i="2" s="1"/>
  <c r="O1695" i="2"/>
  <c r="K1695" i="2"/>
  <c r="D1695" i="2"/>
  <c r="C1695" i="2"/>
  <c r="N1694" i="2"/>
  <c r="M1694" i="2"/>
  <c r="L1694" i="2"/>
  <c r="J1694" i="2"/>
  <c r="I1694" i="2"/>
  <c r="H1694" i="2"/>
  <c r="G1694" i="2"/>
  <c r="F1694" i="2"/>
  <c r="D1694" i="2" s="1"/>
  <c r="E1694" i="2"/>
  <c r="R1693" i="2"/>
  <c r="R1690" i="2" s="1"/>
  <c r="O1693" i="2"/>
  <c r="K1693" i="2"/>
  <c r="Q1692" i="2"/>
  <c r="P1692" i="2"/>
  <c r="O1692" i="2"/>
  <c r="K1692" i="2"/>
  <c r="D1692" i="2"/>
  <c r="C1692" i="2"/>
  <c r="Q1691" i="2"/>
  <c r="P1691" i="2"/>
  <c r="S1691" i="2" s="1"/>
  <c r="O1691" i="2"/>
  <c r="K1691" i="2"/>
  <c r="D1691" i="2"/>
  <c r="C1691" i="2"/>
  <c r="Q1690" i="2"/>
  <c r="N1690" i="2"/>
  <c r="M1690" i="2"/>
  <c r="L1690" i="2"/>
  <c r="J1690" i="2"/>
  <c r="I1690" i="2"/>
  <c r="H1690" i="2"/>
  <c r="G1690" i="2"/>
  <c r="F1690" i="2"/>
  <c r="D1690" i="2" s="1"/>
  <c r="E1690" i="2"/>
  <c r="R1689" i="2"/>
  <c r="O1689" i="2"/>
  <c r="K1689" i="2"/>
  <c r="Q1688" i="2"/>
  <c r="P1688" i="2"/>
  <c r="S1688" i="2" s="1"/>
  <c r="O1688" i="2"/>
  <c r="K1688" i="2"/>
  <c r="D1688" i="2"/>
  <c r="C1688" i="2"/>
  <c r="Q1687" i="2"/>
  <c r="Q1686" i="2" s="1"/>
  <c r="P1687" i="2"/>
  <c r="S1687" i="2" s="1"/>
  <c r="O1687" i="2"/>
  <c r="K1687" i="2"/>
  <c r="D1687" i="2"/>
  <c r="C1687" i="2"/>
  <c r="N1686" i="2"/>
  <c r="M1686" i="2"/>
  <c r="L1686" i="2"/>
  <c r="J1686" i="2"/>
  <c r="I1686" i="2"/>
  <c r="H1686" i="2"/>
  <c r="G1686" i="2"/>
  <c r="F1686" i="2"/>
  <c r="D1686" i="2" s="1"/>
  <c r="E1686" i="2"/>
  <c r="C1686" i="2" s="1"/>
  <c r="R1685" i="2"/>
  <c r="R1682" i="2" s="1"/>
  <c r="O1685" i="2"/>
  <c r="K1685" i="2"/>
  <c r="Q1684" i="2"/>
  <c r="P1684" i="2"/>
  <c r="S1684" i="2" s="1"/>
  <c r="O1684" i="2"/>
  <c r="K1684" i="2"/>
  <c r="D1684" i="2"/>
  <c r="C1684" i="2"/>
  <c r="Q1683" i="2"/>
  <c r="P1683" i="2"/>
  <c r="O1683" i="2"/>
  <c r="K1683" i="2"/>
  <c r="D1683" i="2"/>
  <c r="C1683" i="2"/>
  <c r="Q1682" i="2"/>
  <c r="N1682" i="2"/>
  <c r="O1682" i="2" s="1"/>
  <c r="M1682" i="2"/>
  <c r="L1682" i="2"/>
  <c r="J1682" i="2"/>
  <c r="I1682" i="2"/>
  <c r="H1682" i="2"/>
  <c r="G1682" i="2"/>
  <c r="C1682" i="2" s="1"/>
  <c r="F1682" i="2"/>
  <c r="D1682" i="2" s="1"/>
  <c r="E1682" i="2"/>
  <c r="N1681" i="2"/>
  <c r="O1681" i="2" s="1"/>
  <c r="J1681" i="2"/>
  <c r="M1680" i="2"/>
  <c r="L1680" i="2"/>
  <c r="O1680" i="2" s="1"/>
  <c r="I1680" i="2"/>
  <c r="H1680" i="2"/>
  <c r="H1678" i="2" s="1"/>
  <c r="G1680" i="2"/>
  <c r="C1680" i="2" s="1"/>
  <c r="F1680" i="2"/>
  <c r="D1680" i="2" s="1"/>
  <c r="E1680" i="2"/>
  <c r="M1679" i="2"/>
  <c r="L1679" i="2"/>
  <c r="I1679" i="2"/>
  <c r="H1679" i="2"/>
  <c r="K1679" i="2" s="1"/>
  <c r="G1679" i="2"/>
  <c r="F1679" i="2"/>
  <c r="E1679" i="2"/>
  <c r="R1677" i="2"/>
  <c r="S1677" i="2" s="1"/>
  <c r="O1677" i="2"/>
  <c r="K1677" i="2"/>
  <c r="Q1676" i="2"/>
  <c r="P1676" i="2"/>
  <c r="O1676" i="2"/>
  <c r="K1676" i="2"/>
  <c r="D1676" i="2"/>
  <c r="C1676" i="2"/>
  <c r="S1675" i="2"/>
  <c r="Q1675" i="2"/>
  <c r="P1675" i="2"/>
  <c r="O1675" i="2"/>
  <c r="K1675" i="2"/>
  <c r="D1675" i="2"/>
  <c r="C1675" i="2"/>
  <c r="N1674" i="2"/>
  <c r="M1674" i="2"/>
  <c r="L1674" i="2"/>
  <c r="J1674" i="2"/>
  <c r="I1674" i="2"/>
  <c r="H1674" i="2"/>
  <c r="G1674" i="2"/>
  <c r="F1674" i="2"/>
  <c r="D1674" i="2" s="1"/>
  <c r="E1674" i="2"/>
  <c r="C1674" i="2"/>
  <c r="R1673" i="2"/>
  <c r="O1673" i="2"/>
  <c r="K1673" i="2"/>
  <c r="Q1672" i="2"/>
  <c r="P1672" i="2"/>
  <c r="S1672" i="2" s="1"/>
  <c r="O1672" i="2"/>
  <c r="K1672" i="2"/>
  <c r="D1672" i="2"/>
  <c r="C1672" i="2"/>
  <c r="Q1671" i="2"/>
  <c r="P1671" i="2"/>
  <c r="O1671" i="2"/>
  <c r="K1671" i="2"/>
  <c r="D1671" i="2"/>
  <c r="C1671" i="2"/>
  <c r="N1670" i="2"/>
  <c r="M1670" i="2"/>
  <c r="L1670" i="2"/>
  <c r="J1670" i="2"/>
  <c r="I1670" i="2"/>
  <c r="H1670" i="2"/>
  <c r="G1670" i="2"/>
  <c r="F1670" i="2"/>
  <c r="D1670" i="2" s="1"/>
  <c r="E1670" i="2"/>
  <c r="S1669" i="2"/>
  <c r="R1669" i="2"/>
  <c r="R1666" i="2" s="1"/>
  <c r="O1669" i="2"/>
  <c r="K1669" i="2"/>
  <c r="Q1668" i="2"/>
  <c r="P1668" i="2"/>
  <c r="S1668" i="2" s="1"/>
  <c r="O1668" i="2"/>
  <c r="K1668" i="2"/>
  <c r="D1668" i="2"/>
  <c r="C1668" i="2"/>
  <c r="Q1667" i="2"/>
  <c r="Q1666" i="2" s="1"/>
  <c r="P1667" i="2"/>
  <c r="S1667" i="2" s="1"/>
  <c r="O1667" i="2"/>
  <c r="K1667" i="2"/>
  <c r="D1667" i="2"/>
  <c r="C1667" i="2"/>
  <c r="N1666" i="2"/>
  <c r="M1666" i="2"/>
  <c r="L1666" i="2"/>
  <c r="J1666" i="2"/>
  <c r="I1666" i="2"/>
  <c r="H1666" i="2"/>
  <c r="G1666" i="2"/>
  <c r="F1666" i="2"/>
  <c r="D1666" i="2" s="1"/>
  <c r="E1666" i="2"/>
  <c r="C1666" i="2" s="1"/>
  <c r="R1665" i="2"/>
  <c r="S1665" i="2" s="1"/>
  <c r="O1665" i="2"/>
  <c r="K1665" i="2"/>
  <c r="Q1664" i="2"/>
  <c r="P1664" i="2"/>
  <c r="S1664" i="2" s="1"/>
  <c r="O1664" i="2"/>
  <c r="K1664" i="2"/>
  <c r="D1664" i="2"/>
  <c r="C1664" i="2"/>
  <c r="Q1663" i="2"/>
  <c r="P1663" i="2"/>
  <c r="O1663" i="2"/>
  <c r="K1663" i="2"/>
  <c r="D1663" i="2"/>
  <c r="C1663" i="2"/>
  <c r="R1662" i="2"/>
  <c r="O1662" i="2"/>
  <c r="N1662" i="2"/>
  <c r="M1662" i="2"/>
  <c r="L1662" i="2"/>
  <c r="J1662" i="2"/>
  <c r="I1662" i="2"/>
  <c r="H1662" i="2"/>
  <c r="G1662" i="2"/>
  <c r="F1662" i="2"/>
  <c r="E1662" i="2"/>
  <c r="D1662" i="2"/>
  <c r="C1662" i="2"/>
  <c r="R1661" i="2"/>
  <c r="O1661" i="2"/>
  <c r="K1661" i="2"/>
  <c r="Q1660" i="2"/>
  <c r="P1660" i="2"/>
  <c r="O1660" i="2"/>
  <c r="K1660" i="2"/>
  <c r="D1660" i="2"/>
  <c r="C1660" i="2"/>
  <c r="Q1659" i="2"/>
  <c r="Q1658" i="2" s="1"/>
  <c r="P1659" i="2"/>
  <c r="S1659" i="2" s="1"/>
  <c r="O1659" i="2"/>
  <c r="K1659" i="2"/>
  <c r="D1659" i="2"/>
  <c r="C1659" i="2"/>
  <c r="N1658" i="2"/>
  <c r="M1658" i="2"/>
  <c r="L1658" i="2"/>
  <c r="J1658" i="2"/>
  <c r="I1658" i="2"/>
  <c r="H1658" i="2"/>
  <c r="G1658" i="2"/>
  <c r="F1658" i="2"/>
  <c r="D1658" i="2" s="1"/>
  <c r="E1658" i="2"/>
  <c r="R1657" i="2"/>
  <c r="S1657" i="2" s="1"/>
  <c r="O1657" i="2"/>
  <c r="K1657" i="2"/>
  <c r="Q1656" i="2"/>
  <c r="P1656" i="2"/>
  <c r="S1656" i="2" s="1"/>
  <c r="O1656" i="2"/>
  <c r="K1656" i="2"/>
  <c r="D1656" i="2"/>
  <c r="C1656" i="2"/>
  <c r="Q1655" i="2"/>
  <c r="P1655" i="2"/>
  <c r="S1655" i="2" s="1"/>
  <c r="O1655" i="2"/>
  <c r="K1655" i="2"/>
  <c r="D1655" i="2"/>
  <c r="C1655" i="2"/>
  <c r="R1654" i="2"/>
  <c r="N1654" i="2"/>
  <c r="M1654" i="2"/>
  <c r="L1654" i="2"/>
  <c r="J1654" i="2"/>
  <c r="I1654" i="2"/>
  <c r="H1654" i="2"/>
  <c r="K1654" i="2" s="1"/>
  <c r="G1654" i="2"/>
  <c r="F1654" i="2"/>
  <c r="E1654" i="2"/>
  <c r="D1654" i="2"/>
  <c r="R1653" i="2"/>
  <c r="O1653" i="2"/>
  <c r="K1653" i="2"/>
  <c r="Q1652" i="2"/>
  <c r="P1652" i="2"/>
  <c r="S1652" i="2" s="1"/>
  <c r="O1652" i="2"/>
  <c r="K1652" i="2"/>
  <c r="D1652" i="2"/>
  <c r="C1652" i="2"/>
  <c r="Q1651" i="2"/>
  <c r="P1651" i="2"/>
  <c r="S1651" i="2" s="1"/>
  <c r="O1651" i="2"/>
  <c r="K1651" i="2"/>
  <c r="D1651" i="2"/>
  <c r="C1651" i="2"/>
  <c r="Q1650" i="2"/>
  <c r="N1650" i="2"/>
  <c r="M1650" i="2"/>
  <c r="L1650" i="2"/>
  <c r="J1650" i="2"/>
  <c r="I1650" i="2"/>
  <c r="H1650" i="2"/>
  <c r="G1650" i="2"/>
  <c r="F1650" i="2"/>
  <c r="E1650" i="2"/>
  <c r="D1650" i="2"/>
  <c r="N1649" i="2"/>
  <c r="O1649" i="2" s="1"/>
  <c r="J1649" i="2"/>
  <c r="K1649" i="2" s="1"/>
  <c r="M1648" i="2"/>
  <c r="M1646" i="2" s="1"/>
  <c r="L1648" i="2"/>
  <c r="I1648" i="2"/>
  <c r="Q1648" i="2" s="1"/>
  <c r="H1648" i="2"/>
  <c r="G1648" i="2"/>
  <c r="F1648" i="2"/>
  <c r="E1648" i="2"/>
  <c r="C1648" i="2" s="1"/>
  <c r="D1648" i="2"/>
  <c r="Q1647" i="2"/>
  <c r="M1647" i="2"/>
  <c r="L1647" i="2"/>
  <c r="I1647" i="2"/>
  <c r="H1647" i="2"/>
  <c r="K1647" i="2" s="1"/>
  <c r="G1647" i="2"/>
  <c r="G1646" i="2" s="1"/>
  <c r="F1647" i="2"/>
  <c r="E1647" i="2"/>
  <c r="N1646" i="2"/>
  <c r="R1645" i="2"/>
  <c r="S1645" i="2" s="1"/>
  <c r="O1645" i="2"/>
  <c r="K1645" i="2"/>
  <c r="Q1644" i="2"/>
  <c r="P1644" i="2"/>
  <c r="S1644" i="2" s="1"/>
  <c r="O1644" i="2"/>
  <c r="K1644" i="2"/>
  <c r="D1644" i="2"/>
  <c r="C1644" i="2"/>
  <c r="Q1643" i="2"/>
  <c r="P1643" i="2"/>
  <c r="S1643" i="2" s="1"/>
  <c r="O1643" i="2"/>
  <c r="K1643" i="2"/>
  <c r="D1643" i="2"/>
  <c r="C1643" i="2"/>
  <c r="N1642" i="2"/>
  <c r="M1642" i="2"/>
  <c r="L1642" i="2"/>
  <c r="J1642" i="2"/>
  <c r="I1642" i="2"/>
  <c r="H1642" i="2"/>
  <c r="G1642" i="2"/>
  <c r="F1642" i="2"/>
  <c r="D1642" i="2" s="1"/>
  <c r="E1642" i="2"/>
  <c r="C1642" i="2"/>
  <c r="R1641" i="2"/>
  <c r="S1641" i="2" s="1"/>
  <c r="O1641" i="2"/>
  <c r="K1641" i="2"/>
  <c r="Q1640" i="2"/>
  <c r="Q1638" i="2" s="1"/>
  <c r="P1640" i="2"/>
  <c r="S1640" i="2" s="1"/>
  <c r="O1640" i="2"/>
  <c r="K1640" i="2"/>
  <c r="D1640" i="2"/>
  <c r="C1640" i="2"/>
  <c r="S1639" i="2"/>
  <c r="Q1639" i="2"/>
  <c r="P1639" i="2"/>
  <c r="O1639" i="2"/>
  <c r="K1639" i="2"/>
  <c r="D1639" i="2"/>
  <c r="C1639" i="2"/>
  <c r="P1638" i="2"/>
  <c r="N1638" i="2"/>
  <c r="M1638" i="2"/>
  <c r="L1638" i="2"/>
  <c r="O1638" i="2" s="1"/>
  <c r="J1638" i="2"/>
  <c r="I1638" i="2"/>
  <c r="H1638" i="2"/>
  <c r="G1638" i="2"/>
  <c r="F1638" i="2"/>
  <c r="D1638" i="2" s="1"/>
  <c r="E1638" i="2"/>
  <c r="C1638" i="2" s="1"/>
  <c r="R1637" i="2"/>
  <c r="R1634" i="2" s="1"/>
  <c r="O1637" i="2"/>
  <c r="K1637" i="2"/>
  <c r="Q1636" i="2"/>
  <c r="P1636" i="2"/>
  <c r="S1636" i="2" s="1"/>
  <c r="O1636" i="2"/>
  <c r="K1636" i="2"/>
  <c r="D1636" i="2"/>
  <c r="C1636" i="2"/>
  <c r="Q1635" i="2"/>
  <c r="Q1634" i="2" s="1"/>
  <c r="P1635" i="2"/>
  <c r="O1635" i="2"/>
  <c r="K1635" i="2"/>
  <c r="D1635" i="2"/>
  <c r="C1635" i="2"/>
  <c r="N1634" i="2"/>
  <c r="M1634" i="2"/>
  <c r="L1634" i="2"/>
  <c r="J1634" i="2"/>
  <c r="I1634" i="2"/>
  <c r="H1634" i="2"/>
  <c r="G1634" i="2"/>
  <c r="F1634" i="2"/>
  <c r="E1634" i="2"/>
  <c r="C1634" i="2" s="1"/>
  <c r="D1634" i="2"/>
  <c r="R1633" i="2"/>
  <c r="O1633" i="2"/>
  <c r="K1633" i="2"/>
  <c r="Q1632" i="2"/>
  <c r="P1632" i="2"/>
  <c r="S1632" i="2" s="1"/>
  <c r="O1632" i="2"/>
  <c r="K1632" i="2"/>
  <c r="D1632" i="2"/>
  <c r="C1632" i="2"/>
  <c r="Q1631" i="2"/>
  <c r="P1631" i="2"/>
  <c r="S1631" i="2" s="1"/>
  <c r="O1631" i="2"/>
  <c r="K1631" i="2"/>
  <c r="D1631" i="2"/>
  <c r="C1631" i="2"/>
  <c r="N1630" i="2"/>
  <c r="M1630" i="2"/>
  <c r="L1630" i="2"/>
  <c r="J1630" i="2"/>
  <c r="I1630" i="2"/>
  <c r="H1630" i="2"/>
  <c r="G1630" i="2"/>
  <c r="F1630" i="2"/>
  <c r="D1630" i="2" s="1"/>
  <c r="E1630" i="2"/>
  <c r="C1630" i="2" s="1"/>
  <c r="R1629" i="2"/>
  <c r="S1629" i="2" s="1"/>
  <c r="O1629" i="2"/>
  <c r="K1629" i="2"/>
  <c r="Q1628" i="2"/>
  <c r="P1628" i="2"/>
  <c r="O1628" i="2"/>
  <c r="K1628" i="2"/>
  <c r="D1628" i="2"/>
  <c r="C1628" i="2"/>
  <c r="Q1627" i="2"/>
  <c r="P1627" i="2"/>
  <c r="S1627" i="2" s="1"/>
  <c r="O1627" i="2"/>
  <c r="K1627" i="2"/>
  <c r="D1627" i="2"/>
  <c r="C1627" i="2"/>
  <c r="Q1626" i="2"/>
  <c r="N1626" i="2"/>
  <c r="M1626" i="2"/>
  <c r="L1626" i="2"/>
  <c r="J1626" i="2"/>
  <c r="I1626" i="2"/>
  <c r="H1626" i="2"/>
  <c r="G1626" i="2"/>
  <c r="F1626" i="2"/>
  <c r="D1626" i="2" s="1"/>
  <c r="E1626" i="2"/>
  <c r="C1626" i="2" s="1"/>
  <c r="R1625" i="2"/>
  <c r="O1625" i="2"/>
  <c r="K1625" i="2"/>
  <c r="Q1624" i="2"/>
  <c r="P1624" i="2"/>
  <c r="S1624" i="2" s="1"/>
  <c r="O1624" i="2"/>
  <c r="K1624" i="2"/>
  <c r="D1624" i="2"/>
  <c r="C1624" i="2"/>
  <c r="Q1623" i="2"/>
  <c r="P1623" i="2"/>
  <c r="P1622" i="2" s="1"/>
  <c r="O1623" i="2"/>
  <c r="K1623" i="2"/>
  <c r="D1623" i="2"/>
  <c r="C1623" i="2"/>
  <c r="Q1622" i="2"/>
  <c r="N1622" i="2"/>
  <c r="M1622" i="2"/>
  <c r="L1622" i="2"/>
  <c r="J1622" i="2"/>
  <c r="I1622" i="2"/>
  <c r="H1622" i="2"/>
  <c r="G1622" i="2"/>
  <c r="F1622" i="2"/>
  <c r="D1622" i="2" s="1"/>
  <c r="E1622" i="2"/>
  <c r="C1622" i="2" s="1"/>
  <c r="R1621" i="2"/>
  <c r="R1618" i="2" s="1"/>
  <c r="O1621" i="2"/>
  <c r="K1621" i="2"/>
  <c r="Q1620" i="2"/>
  <c r="Q1618" i="2" s="1"/>
  <c r="P1620" i="2"/>
  <c r="O1620" i="2"/>
  <c r="K1620" i="2"/>
  <c r="Q1619" i="2"/>
  <c r="P1619" i="2"/>
  <c r="O1619" i="2"/>
  <c r="K1619" i="2"/>
  <c r="D1619" i="2"/>
  <c r="C1619" i="2"/>
  <c r="N1618" i="2"/>
  <c r="M1618" i="2"/>
  <c r="L1618" i="2"/>
  <c r="J1618" i="2"/>
  <c r="I1618" i="2"/>
  <c r="H1618" i="2"/>
  <c r="G1618" i="2"/>
  <c r="F1618" i="2"/>
  <c r="E1618" i="2"/>
  <c r="N1617" i="2"/>
  <c r="J1617" i="2"/>
  <c r="L1616" i="2"/>
  <c r="O1616" i="2" s="1"/>
  <c r="I1616" i="2"/>
  <c r="Q1616" i="2" s="1"/>
  <c r="H1616" i="2"/>
  <c r="G1616" i="2"/>
  <c r="F1616" i="2"/>
  <c r="E1616" i="2"/>
  <c r="M1615" i="2"/>
  <c r="M1614" i="2" s="1"/>
  <c r="L1615" i="2"/>
  <c r="O1615" i="2" s="1"/>
  <c r="I1615" i="2"/>
  <c r="H1615" i="2"/>
  <c r="G1615" i="2"/>
  <c r="F1615" i="2"/>
  <c r="E1615" i="2"/>
  <c r="J1614" i="2"/>
  <c r="R1609" i="2"/>
  <c r="S1609" i="2" s="1"/>
  <c r="O1609" i="2"/>
  <c r="K1609" i="2"/>
  <c r="Q1608" i="2"/>
  <c r="P1608" i="2"/>
  <c r="S1608" i="2" s="1"/>
  <c r="O1608" i="2"/>
  <c r="K1608" i="2"/>
  <c r="D1608" i="2"/>
  <c r="C1608" i="2"/>
  <c r="Q1607" i="2"/>
  <c r="Q1606" i="2" s="1"/>
  <c r="P1607" i="2"/>
  <c r="O1607" i="2"/>
  <c r="K1607" i="2"/>
  <c r="D1607" i="2"/>
  <c r="C1607" i="2"/>
  <c r="N1606" i="2"/>
  <c r="M1606" i="2"/>
  <c r="L1606" i="2"/>
  <c r="J1606" i="2"/>
  <c r="I1606" i="2"/>
  <c r="H1606" i="2"/>
  <c r="G1606" i="2"/>
  <c r="F1606" i="2"/>
  <c r="D1606" i="2" s="1"/>
  <c r="E1606" i="2"/>
  <c r="R1605" i="2"/>
  <c r="R1602" i="2" s="1"/>
  <c r="O1605" i="2"/>
  <c r="K1605" i="2"/>
  <c r="S1604" i="2"/>
  <c r="Q1604" i="2"/>
  <c r="P1604" i="2"/>
  <c r="O1604" i="2"/>
  <c r="K1604" i="2"/>
  <c r="D1604" i="2"/>
  <c r="C1604" i="2"/>
  <c r="Q1603" i="2"/>
  <c r="Q1602" i="2" s="1"/>
  <c r="P1603" i="2"/>
  <c r="O1603" i="2"/>
  <c r="K1603" i="2"/>
  <c r="D1603" i="2"/>
  <c r="C1603" i="2"/>
  <c r="N1602" i="2"/>
  <c r="M1602" i="2"/>
  <c r="L1602" i="2"/>
  <c r="J1602" i="2"/>
  <c r="I1602" i="2"/>
  <c r="H1602" i="2"/>
  <c r="G1602" i="2"/>
  <c r="C1602" i="2" s="1"/>
  <c r="F1602" i="2"/>
  <c r="E1602" i="2"/>
  <c r="D1602" i="2"/>
  <c r="R1601" i="2"/>
  <c r="O1601" i="2"/>
  <c r="K1601" i="2"/>
  <c r="Q1600" i="2"/>
  <c r="P1600" i="2"/>
  <c r="S1600" i="2" s="1"/>
  <c r="O1600" i="2"/>
  <c r="K1600" i="2"/>
  <c r="D1600" i="2"/>
  <c r="C1600" i="2"/>
  <c r="Q1599" i="2"/>
  <c r="P1599" i="2"/>
  <c r="S1599" i="2" s="1"/>
  <c r="O1599" i="2"/>
  <c r="K1599" i="2"/>
  <c r="D1599" i="2"/>
  <c r="C1599" i="2"/>
  <c r="N1598" i="2"/>
  <c r="M1598" i="2"/>
  <c r="L1598" i="2"/>
  <c r="J1598" i="2"/>
  <c r="I1598" i="2"/>
  <c r="H1598" i="2"/>
  <c r="G1598" i="2"/>
  <c r="F1598" i="2"/>
  <c r="E1598" i="2"/>
  <c r="C1598" i="2" s="1"/>
  <c r="D1598" i="2"/>
  <c r="R1597" i="2"/>
  <c r="R1594" i="2" s="1"/>
  <c r="O1597" i="2"/>
  <c r="K1597" i="2"/>
  <c r="Q1596" i="2"/>
  <c r="P1596" i="2"/>
  <c r="O1596" i="2"/>
  <c r="K1596" i="2"/>
  <c r="D1596" i="2"/>
  <c r="C1596" i="2"/>
  <c r="Q1595" i="2"/>
  <c r="P1595" i="2"/>
  <c r="S1595" i="2" s="1"/>
  <c r="O1595" i="2"/>
  <c r="K1595" i="2"/>
  <c r="D1595" i="2"/>
  <c r="C1595" i="2"/>
  <c r="N1594" i="2"/>
  <c r="M1594" i="2"/>
  <c r="L1594" i="2"/>
  <c r="J1594" i="2"/>
  <c r="I1594" i="2"/>
  <c r="H1594" i="2"/>
  <c r="G1594" i="2"/>
  <c r="F1594" i="2"/>
  <c r="D1594" i="2" s="1"/>
  <c r="E1594" i="2"/>
  <c r="C1594" i="2" s="1"/>
  <c r="R1593" i="2"/>
  <c r="O1593" i="2"/>
  <c r="K1593" i="2"/>
  <c r="Q1592" i="2"/>
  <c r="P1592" i="2"/>
  <c r="S1592" i="2" s="1"/>
  <c r="O1592" i="2"/>
  <c r="K1592" i="2"/>
  <c r="D1592" i="2"/>
  <c r="C1592" i="2"/>
  <c r="Q1591" i="2"/>
  <c r="P1591" i="2"/>
  <c r="O1591" i="2"/>
  <c r="K1591" i="2"/>
  <c r="D1591" i="2"/>
  <c r="C1591" i="2"/>
  <c r="N1590" i="2"/>
  <c r="M1590" i="2"/>
  <c r="L1590" i="2"/>
  <c r="J1590" i="2"/>
  <c r="I1590" i="2"/>
  <c r="H1590" i="2"/>
  <c r="G1590" i="2"/>
  <c r="F1590" i="2"/>
  <c r="D1590" i="2" s="1"/>
  <c r="E1590" i="2"/>
  <c r="C1590" i="2" s="1"/>
  <c r="R1589" i="2"/>
  <c r="O1589" i="2"/>
  <c r="K1589" i="2"/>
  <c r="Q1588" i="2"/>
  <c r="P1588" i="2"/>
  <c r="O1588" i="2"/>
  <c r="K1588" i="2"/>
  <c r="D1588" i="2"/>
  <c r="C1588" i="2"/>
  <c r="Q1587" i="2"/>
  <c r="P1587" i="2"/>
  <c r="S1587" i="2" s="1"/>
  <c r="O1587" i="2"/>
  <c r="K1587" i="2"/>
  <c r="D1587" i="2"/>
  <c r="C1587" i="2"/>
  <c r="N1586" i="2"/>
  <c r="M1586" i="2"/>
  <c r="L1586" i="2"/>
  <c r="J1586" i="2"/>
  <c r="I1586" i="2"/>
  <c r="H1586" i="2"/>
  <c r="G1586" i="2"/>
  <c r="F1586" i="2"/>
  <c r="D1586" i="2" s="1"/>
  <c r="E1586" i="2"/>
  <c r="R1585" i="2"/>
  <c r="O1585" i="2"/>
  <c r="K1585" i="2"/>
  <c r="Q1584" i="2"/>
  <c r="P1584" i="2"/>
  <c r="O1584" i="2"/>
  <c r="K1584" i="2"/>
  <c r="D1584" i="2"/>
  <c r="C1584" i="2"/>
  <c r="Q1583" i="2"/>
  <c r="P1583" i="2"/>
  <c r="S1583" i="2" s="1"/>
  <c r="O1583" i="2"/>
  <c r="K1583" i="2"/>
  <c r="D1583" i="2"/>
  <c r="C1583" i="2"/>
  <c r="Q1582" i="2"/>
  <c r="N1582" i="2"/>
  <c r="O1582" i="2" s="1"/>
  <c r="M1582" i="2"/>
  <c r="L1582" i="2"/>
  <c r="J1582" i="2"/>
  <c r="I1582" i="2"/>
  <c r="H1582" i="2"/>
  <c r="G1582" i="2"/>
  <c r="C1582" i="2" s="1"/>
  <c r="F1582" i="2"/>
  <c r="D1582" i="2" s="1"/>
  <c r="E1582" i="2"/>
  <c r="N1581" i="2"/>
  <c r="J1581" i="2"/>
  <c r="K1581" i="2" s="1"/>
  <c r="M1580" i="2"/>
  <c r="Q1580" i="2" s="1"/>
  <c r="L1580" i="2"/>
  <c r="I1580" i="2"/>
  <c r="H1580" i="2"/>
  <c r="K1580" i="2" s="1"/>
  <c r="G1580" i="2"/>
  <c r="C1580" i="2" s="1"/>
  <c r="F1580" i="2"/>
  <c r="D1580" i="2" s="1"/>
  <c r="E1580" i="2"/>
  <c r="M1579" i="2"/>
  <c r="L1579" i="2"/>
  <c r="I1579" i="2"/>
  <c r="H1579" i="2"/>
  <c r="G1579" i="2"/>
  <c r="F1579" i="2"/>
  <c r="E1579" i="2"/>
  <c r="D1579" i="2"/>
  <c r="J1578" i="2"/>
  <c r="R1577" i="2"/>
  <c r="R1574" i="2" s="1"/>
  <c r="O1577" i="2"/>
  <c r="K1577" i="2"/>
  <c r="Q1576" i="2"/>
  <c r="P1576" i="2"/>
  <c r="S1576" i="2" s="1"/>
  <c r="O1576" i="2"/>
  <c r="K1576" i="2"/>
  <c r="D1576" i="2"/>
  <c r="C1576" i="2"/>
  <c r="Q1575" i="2"/>
  <c r="P1575" i="2"/>
  <c r="S1575" i="2" s="1"/>
  <c r="O1575" i="2"/>
  <c r="K1575" i="2"/>
  <c r="D1575" i="2"/>
  <c r="C1575" i="2"/>
  <c r="Q1574" i="2"/>
  <c r="P1574" i="2"/>
  <c r="N1574" i="2"/>
  <c r="M1574" i="2"/>
  <c r="L1574" i="2"/>
  <c r="J1574" i="2"/>
  <c r="I1574" i="2"/>
  <c r="H1574" i="2"/>
  <c r="G1574" i="2"/>
  <c r="F1574" i="2"/>
  <c r="D1574" i="2" s="1"/>
  <c r="E1574" i="2"/>
  <c r="R1573" i="2"/>
  <c r="S1573" i="2" s="1"/>
  <c r="O1573" i="2"/>
  <c r="K1573" i="2"/>
  <c r="Q1572" i="2"/>
  <c r="Q1570" i="2" s="1"/>
  <c r="P1572" i="2"/>
  <c r="S1572" i="2" s="1"/>
  <c r="O1572" i="2"/>
  <c r="K1572" i="2"/>
  <c r="D1572" i="2"/>
  <c r="C1572" i="2"/>
  <c r="S1571" i="2"/>
  <c r="Q1571" i="2"/>
  <c r="P1571" i="2"/>
  <c r="O1571" i="2"/>
  <c r="K1571" i="2"/>
  <c r="D1571" i="2"/>
  <c r="C1571" i="2"/>
  <c r="P1570" i="2"/>
  <c r="N1570" i="2"/>
  <c r="M1570" i="2"/>
  <c r="L1570" i="2"/>
  <c r="O1570" i="2" s="1"/>
  <c r="J1570" i="2"/>
  <c r="I1570" i="2"/>
  <c r="H1570" i="2"/>
  <c r="G1570" i="2"/>
  <c r="F1570" i="2"/>
  <c r="D1570" i="2" s="1"/>
  <c r="E1570" i="2"/>
  <c r="R1569" i="2"/>
  <c r="O1569" i="2"/>
  <c r="K1569" i="2"/>
  <c r="Q1568" i="2"/>
  <c r="P1568" i="2"/>
  <c r="O1568" i="2"/>
  <c r="K1568" i="2"/>
  <c r="D1568" i="2"/>
  <c r="C1568" i="2"/>
  <c r="Q1567" i="2"/>
  <c r="P1567" i="2"/>
  <c r="S1567" i="2" s="1"/>
  <c r="O1567" i="2"/>
  <c r="K1567" i="2"/>
  <c r="D1567" i="2"/>
  <c r="C1567" i="2"/>
  <c r="Q1566" i="2"/>
  <c r="N1566" i="2"/>
  <c r="M1566" i="2"/>
  <c r="L1566" i="2"/>
  <c r="J1566" i="2"/>
  <c r="I1566" i="2"/>
  <c r="H1566" i="2"/>
  <c r="G1566" i="2"/>
  <c r="F1566" i="2"/>
  <c r="D1566" i="2" s="1"/>
  <c r="E1566" i="2"/>
  <c r="R1565" i="2"/>
  <c r="R1562" i="2" s="1"/>
  <c r="O1565" i="2"/>
  <c r="K1565" i="2"/>
  <c r="Q1564" i="2"/>
  <c r="P1564" i="2"/>
  <c r="S1564" i="2" s="1"/>
  <c r="O1564" i="2"/>
  <c r="K1564" i="2"/>
  <c r="D1564" i="2"/>
  <c r="C1564" i="2"/>
  <c r="Q1563" i="2"/>
  <c r="Q1562" i="2" s="1"/>
  <c r="P1563" i="2"/>
  <c r="O1563" i="2"/>
  <c r="K1563" i="2"/>
  <c r="D1563" i="2"/>
  <c r="C1563" i="2"/>
  <c r="N1562" i="2"/>
  <c r="M1562" i="2"/>
  <c r="L1562" i="2"/>
  <c r="J1562" i="2"/>
  <c r="I1562" i="2"/>
  <c r="H1562" i="2"/>
  <c r="G1562" i="2"/>
  <c r="F1562" i="2"/>
  <c r="D1562" i="2" s="1"/>
  <c r="E1562" i="2"/>
  <c r="R1561" i="2"/>
  <c r="O1561" i="2"/>
  <c r="K1561" i="2"/>
  <c r="Q1560" i="2"/>
  <c r="P1560" i="2"/>
  <c r="S1560" i="2" s="1"/>
  <c r="O1560" i="2"/>
  <c r="K1560" i="2"/>
  <c r="D1560" i="2"/>
  <c r="C1560" i="2"/>
  <c r="Q1559" i="2"/>
  <c r="Q1558" i="2" s="1"/>
  <c r="P1559" i="2"/>
  <c r="S1559" i="2" s="1"/>
  <c r="O1559" i="2"/>
  <c r="K1559" i="2"/>
  <c r="D1559" i="2"/>
  <c r="C1559" i="2"/>
  <c r="N1558" i="2"/>
  <c r="M1558" i="2"/>
  <c r="L1558" i="2"/>
  <c r="J1558" i="2"/>
  <c r="I1558" i="2"/>
  <c r="H1558" i="2"/>
  <c r="G1558" i="2"/>
  <c r="F1558" i="2"/>
  <c r="D1558" i="2" s="1"/>
  <c r="E1558" i="2"/>
  <c r="R1557" i="2"/>
  <c r="S1557" i="2" s="1"/>
  <c r="O1557" i="2"/>
  <c r="K1557" i="2"/>
  <c r="Q1556" i="2"/>
  <c r="P1556" i="2"/>
  <c r="O1556" i="2"/>
  <c r="K1556" i="2"/>
  <c r="D1556" i="2"/>
  <c r="C1556" i="2"/>
  <c r="S1555" i="2"/>
  <c r="Q1555" i="2"/>
  <c r="P1555" i="2"/>
  <c r="O1555" i="2"/>
  <c r="K1555" i="2"/>
  <c r="D1555" i="2"/>
  <c r="C1555" i="2"/>
  <c r="R1554" i="2"/>
  <c r="N1554" i="2"/>
  <c r="M1554" i="2"/>
  <c r="L1554" i="2"/>
  <c r="J1554" i="2"/>
  <c r="I1554" i="2"/>
  <c r="H1554" i="2"/>
  <c r="G1554" i="2"/>
  <c r="F1554" i="2"/>
  <c r="D1554" i="2" s="1"/>
  <c r="E1554" i="2"/>
  <c r="C1554" i="2"/>
  <c r="S1553" i="2"/>
  <c r="R1553" i="2"/>
  <c r="R1550" i="2" s="1"/>
  <c r="O1553" i="2"/>
  <c r="K1553" i="2"/>
  <c r="Q1552" i="2"/>
  <c r="P1552" i="2"/>
  <c r="O1552" i="2"/>
  <c r="K1552" i="2"/>
  <c r="D1552" i="2"/>
  <c r="C1552" i="2"/>
  <c r="Q1551" i="2"/>
  <c r="Q1550" i="2" s="1"/>
  <c r="P1551" i="2"/>
  <c r="S1551" i="2" s="1"/>
  <c r="O1551" i="2"/>
  <c r="K1551" i="2"/>
  <c r="D1551" i="2"/>
  <c r="C1551" i="2"/>
  <c r="N1550" i="2"/>
  <c r="M1550" i="2"/>
  <c r="L1550" i="2"/>
  <c r="J1550" i="2"/>
  <c r="I1550" i="2"/>
  <c r="H1550" i="2"/>
  <c r="G1550" i="2"/>
  <c r="F1550" i="2"/>
  <c r="D1550" i="2" s="1"/>
  <c r="E1550" i="2"/>
  <c r="N1549" i="2"/>
  <c r="J1549" i="2"/>
  <c r="K1549" i="2" s="1"/>
  <c r="M1548" i="2"/>
  <c r="L1548" i="2"/>
  <c r="P1548" i="2" s="1"/>
  <c r="S1548" i="2" s="1"/>
  <c r="K1548" i="2"/>
  <c r="I1548" i="2"/>
  <c r="H1548" i="2"/>
  <c r="G1548" i="2"/>
  <c r="F1548" i="2"/>
  <c r="D1548" i="2" s="1"/>
  <c r="E1548" i="2"/>
  <c r="O1547" i="2"/>
  <c r="M1547" i="2"/>
  <c r="L1547" i="2"/>
  <c r="I1547" i="2"/>
  <c r="H1547" i="2"/>
  <c r="H1546" i="2" s="1"/>
  <c r="G1547" i="2"/>
  <c r="G1546" i="2" s="1"/>
  <c r="F1547" i="2"/>
  <c r="E1547" i="2"/>
  <c r="R1545" i="2"/>
  <c r="R1542" i="2" s="1"/>
  <c r="O1545" i="2"/>
  <c r="K1545" i="2"/>
  <c r="S1544" i="2"/>
  <c r="Q1544" i="2"/>
  <c r="P1544" i="2"/>
  <c r="O1544" i="2"/>
  <c r="K1544" i="2"/>
  <c r="D1544" i="2"/>
  <c r="C1544" i="2"/>
  <c r="Q1543" i="2"/>
  <c r="P1543" i="2"/>
  <c r="S1543" i="2" s="1"/>
  <c r="O1543" i="2"/>
  <c r="K1543" i="2"/>
  <c r="D1543" i="2"/>
  <c r="C1543" i="2"/>
  <c r="Q1542" i="2"/>
  <c r="N1542" i="2"/>
  <c r="M1542" i="2"/>
  <c r="L1542" i="2"/>
  <c r="O1542" i="2" s="1"/>
  <c r="J1542" i="2"/>
  <c r="K1542" i="2" s="1"/>
  <c r="I1542" i="2"/>
  <c r="H1542" i="2"/>
  <c r="G1542" i="2"/>
  <c r="F1542" i="2"/>
  <c r="E1542" i="2"/>
  <c r="C1542" i="2" s="1"/>
  <c r="D1542" i="2"/>
  <c r="R1541" i="2"/>
  <c r="O1541" i="2"/>
  <c r="K1541" i="2"/>
  <c r="Q1540" i="2"/>
  <c r="P1540" i="2"/>
  <c r="S1540" i="2" s="1"/>
  <c r="O1540" i="2"/>
  <c r="K1540" i="2"/>
  <c r="D1540" i="2"/>
  <c r="C1540" i="2"/>
  <c r="Q1539" i="2"/>
  <c r="P1539" i="2"/>
  <c r="S1539" i="2" s="1"/>
  <c r="O1539" i="2"/>
  <c r="K1539" i="2"/>
  <c r="D1539" i="2"/>
  <c r="C1539" i="2"/>
  <c r="P1538" i="2"/>
  <c r="N1538" i="2"/>
  <c r="M1538" i="2"/>
  <c r="L1538" i="2"/>
  <c r="J1538" i="2"/>
  <c r="I1538" i="2"/>
  <c r="H1538" i="2"/>
  <c r="G1538" i="2"/>
  <c r="C1538" i="2" s="1"/>
  <c r="F1538" i="2"/>
  <c r="D1538" i="2" s="1"/>
  <c r="E1538" i="2"/>
  <c r="R1537" i="2"/>
  <c r="O1537" i="2"/>
  <c r="K1537" i="2"/>
  <c r="Q1536" i="2"/>
  <c r="P1536" i="2"/>
  <c r="O1536" i="2"/>
  <c r="K1536" i="2"/>
  <c r="D1536" i="2"/>
  <c r="C1536" i="2"/>
  <c r="Q1535" i="2"/>
  <c r="P1535" i="2"/>
  <c r="S1535" i="2" s="1"/>
  <c r="O1535" i="2"/>
  <c r="K1535" i="2"/>
  <c r="D1535" i="2"/>
  <c r="C1535" i="2"/>
  <c r="Q1534" i="2"/>
  <c r="N1534" i="2"/>
  <c r="M1534" i="2"/>
  <c r="L1534" i="2"/>
  <c r="J1534" i="2"/>
  <c r="I1534" i="2"/>
  <c r="H1534" i="2"/>
  <c r="G1534" i="2"/>
  <c r="F1534" i="2"/>
  <c r="D1534" i="2" s="1"/>
  <c r="E1534" i="2"/>
  <c r="C1534" i="2" s="1"/>
  <c r="R1533" i="2"/>
  <c r="S1533" i="2" s="1"/>
  <c r="O1533" i="2"/>
  <c r="K1533" i="2"/>
  <c r="Q1532" i="2"/>
  <c r="P1532" i="2"/>
  <c r="S1532" i="2" s="1"/>
  <c r="O1532" i="2"/>
  <c r="K1532" i="2"/>
  <c r="D1532" i="2"/>
  <c r="C1532" i="2"/>
  <c r="Q1531" i="2"/>
  <c r="Q1530" i="2" s="1"/>
  <c r="P1531" i="2"/>
  <c r="O1531" i="2"/>
  <c r="K1531" i="2"/>
  <c r="D1531" i="2"/>
  <c r="C1531" i="2"/>
  <c r="N1530" i="2"/>
  <c r="M1530" i="2"/>
  <c r="L1530" i="2"/>
  <c r="J1530" i="2"/>
  <c r="I1530" i="2"/>
  <c r="H1530" i="2"/>
  <c r="G1530" i="2"/>
  <c r="F1530" i="2"/>
  <c r="D1530" i="2" s="1"/>
  <c r="E1530" i="2"/>
  <c r="R1529" i="2"/>
  <c r="O1529" i="2"/>
  <c r="K1529" i="2"/>
  <c r="Q1528" i="2"/>
  <c r="P1528" i="2"/>
  <c r="S1528" i="2" s="1"/>
  <c r="O1528" i="2"/>
  <c r="K1528" i="2"/>
  <c r="D1528" i="2"/>
  <c r="C1528" i="2"/>
  <c r="Q1527" i="2"/>
  <c r="P1527" i="2"/>
  <c r="S1527" i="2" s="1"/>
  <c r="O1527" i="2"/>
  <c r="K1527" i="2"/>
  <c r="D1527" i="2"/>
  <c r="C1527" i="2"/>
  <c r="Q1526" i="2"/>
  <c r="N1526" i="2"/>
  <c r="M1526" i="2"/>
  <c r="L1526" i="2"/>
  <c r="J1526" i="2"/>
  <c r="I1526" i="2"/>
  <c r="H1526" i="2"/>
  <c r="K1526" i="2" s="1"/>
  <c r="G1526" i="2"/>
  <c r="F1526" i="2"/>
  <c r="D1526" i="2" s="1"/>
  <c r="E1526" i="2"/>
  <c r="R1525" i="2"/>
  <c r="S1525" i="2" s="1"/>
  <c r="O1525" i="2"/>
  <c r="K1525" i="2"/>
  <c r="Q1524" i="2"/>
  <c r="Q1522" i="2" s="1"/>
  <c r="P1524" i="2"/>
  <c r="S1524" i="2" s="1"/>
  <c r="O1524" i="2"/>
  <c r="K1524" i="2"/>
  <c r="D1524" i="2"/>
  <c r="C1524" i="2"/>
  <c r="S1523" i="2"/>
  <c r="Q1523" i="2"/>
  <c r="P1523" i="2"/>
  <c r="P1522" i="2" s="1"/>
  <c r="O1523" i="2"/>
  <c r="K1523" i="2"/>
  <c r="D1523" i="2"/>
  <c r="C1523" i="2"/>
  <c r="N1522" i="2"/>
  <c r="M1522" i="2"/>
  <c r="L1522" i="2"/>
  <c r="J1522" i="2"/>
  <c r="I1522" i="2"/>
  <c r="H1522" i="2"/>
  <c r="G1522" i="2"/>
  <c r="F1522" i="2"/>
  <c r="D1522" i="2" s="1"/>
  <c r="E1522" i="2"/>
  <c r="C1522" i="2"/>
  <c r="S1521" i="2"/>
  <c r="R1521" i="2"/>
  <c r="R1518" i="2" s="1"/>
  <c r="O1521" i="2"/>
  <c r="K1521" i="2"/>
  <c r="Q1520" i="2"/>
  <c r="P1520" i="2"/>
  <c r="O1520" i="2"/>
  <c r="K1520" i="2"/>
  <c r="D1520" i="2"/>
  <c r="C1520" i="2"/>
  <c r="Q1519" i="2"/>
  <c r="P1519" i="2"/>
  <c r="S1519" i="2" s="1"/>
  <c r="O1519" i="2"/>
  <c r="K1519" i="2"/>
  <c r="D1519" i="2"/>
  <c r="C1519" i="2"/>
  <c r="N1518" i="2"/>
  <c r="M1518" i="2"/>
  <c r="L1518" i="2"/>
  <c r="J1518" i="2"/>
  <c r="I1518" i="2"/>
  <c r="H1518" i="2"/>
  <c r="G1518" i="2"/>
  <c r="F1518" i="2"/>
  <c r="D1518" i="2" s="1"/>
  <c r="E1518" i="2"/>
  <c r="C1518" i="2" s="1"/>
  <c r="N1517" i="2"/>
  <c r="O1517" i="2" s="1"/>
  <c r="J1517" i="2"/>
  <c r="M1516" i="2"/>
  <c r="Q1516" i="2" s="1"/>
  <c r="L1516" i="2"/>
  <c r="I1516" i="2"/>
  <c r="H1516" i="2"/>
  <c r="K1516" i="2" s="1"/>
  <c r="G1516" i="2"/>
  <c r="F1516" i="2"/>
  <c r="E1516" i="2"/>
  <c r="M1515" i="2"/>
  <c r="L1515" i="2"/>
  <c r="I1515" i="2"/>
  <c r="H1515" i="2"/>
  <c r="H1514" i="2" s="1"/>
  <c r="G1515" i="2"/>
  <c r="F1515" i="2"/>
  <c r="D1515" i="2" s="1"/>
  <c r="E1515" i="2"/>
  <c r="N1514" i="2"/>
  <c r="J1514" i="2"/>
  <c r="R1513" i="2"/>
  <c r="R1510" i="2" s="1"/>
  <c r="O1513" i="2"/>
  <c r="K1513" i="2"/>
  <c r="Q1512" i="2"/>
  <c r="P1512" i="2"/>
  <c r="S1512" i="2" s="1"/>
  <c r="O1512" i="2"/>
  <c r="K1512" i="2"/>
  <c r="D1512" i="2"/>
  <c r="C1512" i="2"/>
  <c r="Q1511" i="2"/>
  <c r="P1511" i="2"/>
  <c r="S1511" i="2" s="1"/>
  <c r="O1511" i="2"/>
  <c r="K1511" i="2"/>
  <c r="D1511" i="2"/>
  <c r="C1511" i="2"/>
  <c r="Q1510" i="2"/>
  <c r="P1510" i="2"/>
  <c r="N1510" i="2"/>
  <c r="M1510" i="2"/>
  <c r="L1510" i="2"/>
  <c r="J1510" i="2"/>
  <c r="I1510" i="2"/>
  <c r="H1510" i="2"/>
  <c r="K1510" i="2" s="1"/>
  <c r="G1510" i="2"/>
  <c r="F1510" i="2"/>
  <c r="E1510" i="2"/>
  <c r="D1510" i="2"/>
  <c r="R1509" i="2"/>
  <c r="O1509" i="2"/>
  <c r="K1509" i="2"/>
  <c r="Q1508" i="2"/>
  <c r="P1508" i="2"/>
  <c r="S1508" i="2" s="1"/>
  <c r="O1508" i="2"/>
  <c r="K1508" i="2"/>
  <c r="D1508" i="2"/>
  <c r="C1508" i="2"/>
  <c r="Q1507" i="2"/>
  <c r="P1507" i="2"/>
  <c r="S1507" i="2" s="1"/>
  <c r="O1507" i="2"/>
  <c r="K1507" i="2"/>
  <c r="D1507" i="2"/>
  <c r="C1507" i="2"/>
  <c r="P1506" i="2"/>
  <c r="N1506" i="2"/>
  <c r="M1506" i="2"/>
  <c r="L1506" i="2"/>
  <c r="J1506" i="2"/>
  <c r="I1506" i="2"/>
  <c r="H1506" i="2"/>
  <c r="G1506" i="2"/>
  <c r="F1506" i="2"/>
  <c r="E1506" i="2"/>
  <c r="C1506" i="2" s="1"/>
  <c r="D1506" i="2"/>
  <c r="R1505" i="2"/>
  <c r="S1505" i="2" s="1"/>
  <c r="O1505" i="2"/>
  <c r="K1505" i="2"/>
  <c r="Q1504" i="2"/>
  <c r="P1504" i="2"/>
  <c r="O1504" i="2"/>
  <c r="K1504" i="2"/>
  <c r="D1504" i="2"/>
  <c r="C1504" i="2"/>
  <c r="Q1503" i="2"/>
  <c r="Q1502" i="2" s="1"/>
  <c r="P1503" i="2"/>
  <c r="S1503" i="2" s="1"/>
  <c r="O1503" i="2"/>
  <c r="K1503" i="2"/>
  <c r="D1503" i="2"/>
  <c r="C1503" i="2"/>
  <c r="R1502" i="2"/>
  <c r="N1502" i="2"/>
  <c r="M1502" i="2"/>
  <c r="L1502" i="2"/>
  <c r="J1502" i="2"/>
  <c r="I1502" i="2"/>
  <c r="H1502" i="2"/>
  <c r="G1502" i="2"/>
  <c r="F1502" i="2"/>
  <c r="D1502" i="2" s="1"/>
  <c r="E1502" i="2"/>
  <c r="C1502" i="2" s="1"/>
  <c r="R1501" i="2"/>
  <c r="O1501" i="2"/>
  <c r="K1501" i="2"/>
  <c r="Q1500" i="2"/>
  <c r="P1500" i="2"/>
  <c r="S1500" i="2" s="1"/>
  <c r="O1500" i="2"/>
  <c r="K1500" i="2"/>
  <c r="D1500" i="2"/>
  <c r="C1500" i="2"/>
  <c r="Q1499" i="2"/>
  <c r="Q1498" i="2" s="1"/>
  <c r="P1499" i="2"/>
  <c r="O1499" i="2"/>
  <c r="K1499" i="2"/>
  <c r="D1499" i="2"/>
  <c r="C1499" i="2"/>
  <c r="N1498" i="2"/>
  <c r="M1498" i="2"/>
  <c r="L1498" i="2"/>
  <c r="J1498" i="2"/>
  <c r="I1498" i="2"/>
  <c r="H1498" i="2"/>
  <c r="G1498" i="2"/>
  <c r="F1498" i="2"/>
  <c r="D1498" i="2" s="1"/>
  <c r="E1498" i="2"/>
  <c r="C1498" i="2" s="1"/>
  <c r="R1497" i="2"/>
  <c r="O1497" i="2"/>
  <c r="K1497" i="2"/>
  <c r="Q1496" i="2"/>
  <c r="P1496" i="2"/>
  <c r="S1496" i="2" s="1"/>
  <c r="O1496" i="2"/>
  <c r="K1496" i="2"/>
  <c r="D1496" i="2"/>
  <c r="C1496" i="2"/>
  <c r="Q1495" i="2"/>
  <c r="P1495" i="2"/>
  <c r="S1495" i="2" s="1"/>
  <c r="O1495" i="2"/>
  <c r="K1495" i="2"/>
  <c r="D1495" i="2"/>
  <c r="C1495" i="2"/>
  <c r="N1494" i="2"/>
  <c r="M1494" i="2"/>
  <c r="L1494" i="2"/>
  <c r="J1494" i="2"/>
  <c r="I1494" i="2"/>
  <c r="H1494" i="2"/>
  <c r="G1494" i="2"/>
  <c r="F1494" i="2"/>
  <c r="E1494" i="2"/>
  <c r="D1494" i="2"/>
  <c r="R1493" i="2"/>
  <c r="S1493" i="2" s="1"/>
  <c r="O1493" i="2"/>
  <c r="K1493" i="2"/>
  <c r="Q1492" i="2"/>
  <c r="P1492" i="2"/>
  <c r="S1492" i="2" s="1"/>
  <c r="O1492" i="2"/>
  <c r="K1492" i="2"/>
  <c r="D1492" i="2"/>
  <c r="C1492" i="2"/>
  <c r="Q1491" i="2"/>
  <c r="P1491" i="2"/>
  <c r="S1491" i="2" s="1"/>
  <c r="O1491" i="2"/>
  <c r="K1491" i="2"/>
  <c r="D1491" i="2"/>
  <c r="C1491" i="2"/>
  <c r="R1490" i="2"/>
  <c r="N1490" i="2"/>
  <c r="M1490" i="2"/>
  <c r="L1490" i="2"/>
  <c r="J1490" i="2"/>
  <c r="I1490" i="2"/>
  <c r="H1490" i="2"/>
  <c r="G1490" i="2"/>
  <c r="F1490" i="2"/>
  <c r="D1490" i="2" s="1"/>
  <c r="E1490" i="2"/>
  <c r="R1489" i="2"/>
  <c r="S1489" i="2" s="1"/>
  <c r="O1489" i="2"/>
  <c r="K1489" i="2"/>
  <c r="S1488" i="2"/>
  <c r="Q1488" i="2"/>
  <c r="P1488" i="2"/>
  <c r="O1488" i="2"/>
  <c r="K1488" i="2"/>
  <c r="D1488" i="2"/>
  <c r="C1488" i="2"/>
  <c r="Q1487" i="2"/>
  <c r="Q1486" i="2" s="1"/>
  <c r="P1487" i="2"/>
  <c r="S1487" i="2" s="1"/>
  <c r="O1487" i="2"/>
  <c r="K1487" i="2"/>
  <c r="D1487" i="2"/>
  <c r="C1487" i="2"/>
  <c r="N1486" i="2"/>
  <c r="M1486" i="2"/>
  <c r="L1486" i="2"/>
  <c r="J1486" i="2"/>
  <c r="I1486" i="2"/>
  <c r="H1486" i="2"/>
  <c r="G1486" i="2"/>
  <c r="F1486" i="2"/>
  <c r="D1486" i="2" s="1"/>
  <c r="E1486" i="2"/>
  <c r="N1485" i="2"/>
  <c r="J1485" i="2"/>
  <c r="M1484" i="2"/>
  <c r="M1482" i="2" s="1"/>
  <c r="L1484" i="2"/>
  <c r="I1484" i="2"/>
  <c r="H1484" i="2"/>
  <c r="K1484" i="2" s="1"/>
  <c r="G1484" i="2"/>
  <c r="F1484" i="2"/>
  <c r="D1484" i="2" s="1"/>
  <c r="E1484" i="2"/>
  <c r="M1483" i="2"/>
  <c r="L1483" i="2"/>
  <c r="I1483" i="2"/>
  <c r="Q1483" i="2" s="1"/>
  <c r="H1483" i="2"/>
  <c r="H1482" i="2" s="1"/>
  <c r="G1483" i="2"/>
  <c r="C1483" i="2" s="1"/>
  <c r="F1483" i="2"/>
  <c r="D1483" i="2" s="1"/>
  <c r="E1483" i="2"/>
  <c r="I1482" i="2"/>
  <c r="R1481" i="2"/>
  <c r="R1478" i="2" s="1"/>
  <c r="O1481" i="2"/>
  <c r="K1481" i="2"/>
  <c r="Q1480" i="2"/>
  <c r="P1480" i="2"/>
  <c r="S1480" i="2" s="1"/>
  <c r="O1480" i="2"/>
  <c r="K1480" i="2"/>
  <c r="D1480" i="2"/>
  <c r="C1480" i="2"/>
  <c r="Q1479" i="2"/>
  <c r="Q1478" i="2" s="1"/>
  <c r="P1479" i="2"/>
  <c r="S1479" i="2" s="1"/>
  <c r="O1479" i="2"/>
  <c r="K1479" i="2"/>
  <c r="D1479" i="2"/>
  <c r="C1479" i="2"/>
  <c r="N1478" i="2"/>
  <c r="M1478" i="2"/>
  <c r="L1478" i="2"/>
  <c r="J1478" i="2"/>
  <c r="I1478" i="2"/>
  <c r="H1478" i="2"/>
  <c r="G1478" i="2"/>
  <c r="F1478" i="2"/>
  <c r="D1478" i="2" s="1"/>
  <c r="E1478" i="2"/>
  <c r="R1477" i="2"/>
  <c r="O1477" i="2"/>
  <c r="K1477" i="2"/>
  <c r="Q1476" i="2"/>
  <c r="P1476" i="2"/>
  <c r="S1476" i="2" s="1"/>
  <c r="O1476" i="2"/>
  <c r="K1476" i="2"/>
  <c r="D1476" i="2"/>
  <c r="C1476" i="2"/>
  <c r="Q1475" i="2"/>
  <c r="P1475" i="2"/>
  <c r="O1475" i="2"/>
  <c r="K1475" i="2"/>
  <c r="D1475" i="2"/>
  <c r="C1475" i="2"/>
  <c r="N1474" i="2"/>
  <c r="M1474" i="2"/>
  <c r="L1474" i="2"/>
  <c r="J1474" i="2"/>
  <c r="I1474" i="2"/>
  <c r="H1474" i="2"/>
  <c r="G1474" i="2"/>
  <c r="C1474" i="2" s="1"/>
  <c r="F1474" i="2"/>
  <c r="D1474" i="2" s="1"/>
  <c r="E1474" i="2"/>
  <c r="R1473" i="2"/>
  <c r="S1473" i="2" s="1"/>
  <c r="O1473" i="2"/>
  <c r="K1473" i="2"/>
  <c r="Q1472" i="2"/>
  <c r="P1472" i="2"/>
  <c r="O1472" i="2"/>
  <c r="K1472" i="2"/>
  <c r="D1472" i="2"/>
  <c r="C1472" i="2"/>
  <c r="Q1471" i="2"/>
  <c r="P1471" i="2"/>
  <c r="S1471" i="2" s="1"/>
  <c r="O1471" i="2"/>
  <c r="K1471" i="2"/>
  <c r="D1471" i="2"/>
  <c r="C1471" i="2"/>
  <c r="N1470" i="2"/>
  <c r="M1470" i="2"/>
  <c r="L1470" i="2"/>
  <c r="J1470" i="2"/>
  <c r="I1470" i="2"/>
  <c r="H1470" i="2"/>
  <c r="G1470" i="2"/>
  <c r="F1470" i="2"/>
  <c r="D1470" i="2" s="1"/>
  <c r="E1470" i="2"/>
  <c r="R1469" i="2"/>
  <c r="O1469" i="2"/>
  <c r="K1469" i="2"/>
  <c r="Q1468" i="2"/>
  <c r="P1468" i="2"/>
  <c r="S1468" i="2" s="1"/>
  <c r="O1468" i="2"/>
  <c r="K1468" i="2"/>
  <c r="D1468" i="2"/>
  <c r="C1468" i="2"/>
  <c r="Q1467" i="2"/>
  <c r="P1467" i="2"/>
  <c r="S1467" i="2" s="1"/>
  <c r="O1467" i="2"/>
  <c r="K1467" i="2"/>
  <c r="D1467" i="2"/>
  <c r="C1467" i="2"/>
  <c r="N1466" i="2"/>
  <c r="M1466" i="2"/>
  <c r="L1466" i="2"/>
  <c r="J1466" i="2"/>
  <c r="I1466" i="2"/>
  <c r="H1466" i="2"/>
  <c r="G1466" i="2"/>
  <c r="F1466" i="2"/>
  <c r="D1466" i="2" s="1"/>
  <c r="E1466" i="2"/>
  <c r="R1465" i="2"/>
  <c r="O1465" i="2"/>
  <c r="K1465" i="2"/>
  <c r="Q1464" i="2"/>
  <c r="P1464" i="2"/>
  <c r="O1464" i="2"/>
  <c r="K1464" i="2"/>
  <c r="D1464" i="2"/>
  <c r="C1464" i="2"/>
  <c r="Q1463" i="2"/>
  <c r="P1463" i="2"/>
  <c r="S1463" i="2" s="1"/>
  <c r="O1463" i="2"/>
  <c r="K1463" i="2"/>
  <c r="D1463" i="2"/>
  <c r="C1463" i="2"/>
  <c r="Q1462" i="2"/>
  <c r="N1462" i="2"/>
  <c r="M1462" i="2"/>
  <c r="L1462" i="2"/>
  <c r="J1462" i="2"/>
  <c r="I1462" i="2"/>
  <c r="H1462" i="2"/>
  <c r="K1462" i="2" s="1"/>
  <c r="G1462" i="2"/>
  <c r="F1462" i="2"/>
  <c r="D1462" i="2" s="1"/>
  <c r="E1462" i="2"/>
  <c r="R1461" i="2"/>
  <c r="O1461" i="2"/>
  <c r="K1461" i="2"/>
  <c r="Q1460" i="2"/>
  <c r="P1460" i="2"/>
  <c r="O1460" i="2"/>
  <c r="K1460" i="2"/>
  <c r="D1460" i="2"/>
  <c r="C1460" i="2"/>
  <c r="Q1459" i="2"/>
  <c r="P1459" i="2"/>
  <c r="S1459" i="2" s="1"/>
  <c r="O1459" i="2"/>
  <c r="K1459" i="2"/>
  <c r="D1459" i="2"/>
  <c r="C1459" i="2"/>
  <c r="N1458" i="2"/>
  <c r="M1458" i="2"/>
  <c r="L1458" i="2"/>
  <c r="J1458" i="2"/>
  <c r="I1458" i="2"/>
  <c r="H1458" i="2"/>
  <c r="G1458" i="2"/>
  <c r="C1458" i="2" s="1"/>
  <c r="F1458" i="2"/>
  <c r="E1458" i="2"/>
  <c r="D1458" i="2"/>
  <c r="R1457" i="2"/>
  <c r="S1457" i="2" s="1"/>
  <c r="O1457" i="2"/>
  <c r="K1457" i="2"/>
  <c r="Q1456" i="2"/>
  <c r="P1456" i="2"/>
  <c r="O1456" i="2"/>
  <c r="K1456" i="2"/>
  <c r="D1456" i="2"/>
  <c r="C1456" i="2"/>
  <c r="Q1455" i="2"/>
  <c r="Q1454" i="2" s="1"/>
  <c r="P1455" i="2"/>
  <c r="S1455" i="2" s="1"/>
  <c r="O1455" i="2"/>
  <c r="K1455" i="2"/>
  <c r="D1455" i="2"/>
  <c r="C1455" i="2"/>
  <c r="N1454" i="2"/>
  <c r="M1454" i="2"/>
  <c r="L1454" i="2"/>
  <c r="J1454" i="2"/>
  <c r="I1454" i="2"/>
  <c r="H1454" i="2"/>
  <c r="G1454" i="2"/>
  <c r="F1454" i="2"/>
  <c r="D1454" i="2" s="1"/>
  <c r="E1454" i="2"/>
  <c r="N1453" i="2"/>
  <c r="J1453" i="2"/>
  <c r="M1452" i="2"/>
  <c r="L1452" i="2"/>
  <c r="P1452" i="2" s="1"/>
  <c r="S1452" i="2" s="1"/>
  <c r="I1452" i="2"/>
  <c r="H1452" i="2"/>
  <c r="K1452" i="2" s="1"/>
  <c r="G1452" i="2"/>
  <c r="F1452" i="2"/>
  <c r="E1452" i="2"/>
  <c r="M1451" i="2"/>
  <c r="L1451" i="2"/>
  <c r="I1451" i="2"/>
  <c r="H1451" i="2"/>
  <c r="G1451" i="2"/>
  <c r="F1451" i="2"/>
  <c r="D1451" i="2" s="1"/>
  <c r="E1451" i="2"/>
  <c r="C1451" i="2" s="1"/>
  <c r="R1449" i="2"/>
  <c r="R1446" i="2" s="1"/>
  <c r="O1449" i="2"/>
  <c r="K1449" i="2"/>
  <c r="Q1448" i="2"/>
  <c r="P1448" i="2"/>
  <c r="S1448" i="2" s="1"/>
  <c r="O1448" i="2"/>
  <c r="K1448" i="2"/>
  <c r="D1448" i="2"/>
  <c r="C1448" i="2"/>
  <c r="Q1447" i="2"/>
  <c r="Q1446" i="2" s="1"/>
  <c r="P1447" i="2"/>
  <c r="O1447" i="2"/>
  <c r="K1447" i="2"/>
  <c r="D1447" i="2"/>
  <c r="C1447" i="2"/>
  <c r="N1446" i="2"/>
  <c r="M1446" i="2"/>
  <c r="L1446" i="2"/>
  <c r="J1446" i="2"/>
  <c r="I1446" i="2"/>
  <c r="H1446" i="2"/>
  <c r="G1446" i="2"/>
  <c r="F1446" i="2"/>
  <c r="D1446" i="2" s="1"/>
  <c r="E1446" i="2"/>
  <c r="R1445" i="2"/>
  <c r="O1445" i="2"/>
  <c r="K1445" i="2"/>
  <c r="Q1444" i="2"/>
  <c r="P1444" i="2"/>
  <c r="S1444" i="2" s="1"/>
  <c r="O1444" i="2"/>
  <c r="K1444" i="2"/>
  <c r="D1444" i="2"/>
  <c r="C1444" i="2"/>
  <c r="Q1443" i="2"/>
  <c r="P1443" i="2"/>
  <c r="S1443" i="2" s="1"/>
  <c r="O1443" i="2"/>
  <c r="K1443" i="2"/>
  <c r="D1443" i="2"/>
  <c r="C1443" i="2"/>
  <c r="N1442" i="2"/>
  <c r="M1442" i="2"/>
  <c r="L1442" i="2"/>
  <c r="J1442" i="2"/>
  <c r="I1442" i="2"/>
  <c r="H1442" i="2"/>
  <c r="G1442" i="2"/>
  <c r="C1442" i="2" s="1"/>
  <c r="F1442" i="2"/>
  <c r="D1442" i="2" s="1"/>
  <c r="E1442" i="2"/>
  <c r="R1441" i="2"/>
  <c r="O1441" i="2"/>
  <c r="K1441" i="2"/>
  <c r="Q1440" i="2"/>
  <c r="P1440" i="2"/>
  <c r="O1440" i="2"/>
  <c r="K1440" i="2"/>
  <c r="D1440" i="2"/>
  <c r="C1440" i="2"/>
  <c r="S1439" i="2"/>
  <c r="Q1439" i="2"/>
  <c r="P1439" i="2"/>
  <c r="O1439" i="2"/>
  <c r="K1439" i="2"/>
  <c r="D1439" i="2"/>
  <c r="C1439" i="2"/>
  <c r="N1438" i="2"/>
  <c r="M1438" i="2"/>
  <c r="L1438" i="2"/>
  <c r="J1438" i="2"/>
  <c r="I1438" i="2"/>
  <c r="H1438" i="2"/>
  <c r="G1438" i="2"/>
  <c r="F1438" i="2"/>
  <c r="D1438" i="2" s="1"/>
  <c r="E1438" i="2"/>
  <c r="R1437" i="2"/>
  <c r="R1434" i="2" s="1"/>
  <c r="O1437" i="2"/>
  <c r="K1437" i="2"/>
  <c r="Q1436" i="2"/>
  <c r="P1436" i="2"/>
  <c r="S1436" i="2" s="1"/>
  <c r="O1436" i="2"/>
  <c r="K1436" i="2"/>
  <c r="D1436" i="2"/>
  <c r="C1436" i="2"/>
  <c r="Q1435" i="2"/>
  <c r="P1435" i="2"/>
  <c r="O1435" i="2"/>
  <c r="K1435" i="2"/>
  <c r="D1435" i="2"/>
  <c r="C1435" i="2"/>
  <c r="N1434" i="2"/>
  <c r="M1434" i="2"/>
  <c r="L1434" i="2"/>
  <c r="J1434" i="2"/>
  <c r="I1434" i="2"/>
  <c r="H1434" i="2"/>
  <c r="G1434" i="2"/>
  <c r="F1434" i="2"/>
  <c r="D1434" i="2" s="1"/>
  <c r="E1434" i="2"/>
  <c r="R1433" i="2"/>
  <c r="O1433" i="2"/>
  <c r="K1433" i="2"/>
  <c r="Q1432" i="2"/>
  <c r="P1432" i="2"/>
  <c r="S1432" i="2" s="1"/>
  <c r="O1432" i="2"/>
  <c r="K1432" i="2"/>
  <c r="D1432" i="2"/>
  <c r="C1432" i="2"/>
  <c r="Q1431" i="2"/>
  <c r="Q1430" i="2" s="1"/>
  <c r="P1431" i="2"/>
  <c r="S1431" i="2" s="1"/>
  <c r="O1431" i="2"/>
  <c r="K1431" i="2"/>
  <c r="D1431" i="2"/>
  <c r="C1431" i="2"/>
  <c r="P1430" i="2"/>
  <c r="N1430" i="2"/>
  <c r="M1430" i="2"/>
  <c r="L1430" i="2"/>
  <c r="J1430" i="2"/>
  <c r="I1430" i="2"/>
  <c r="H1430" i="2"/>
  <c r="G1430" i="2"/>
  <c r="F1430" i="2"/>
  <c r="D1430" i="2" s="1"/>
  <c r="E1430" i="2"/>
  <c r="C1430" i="2" s="1"/>
  <c r="R1429" i="2"/>
  <c r="O1429" i="2"/>
  <c r="K1429" i="2"/>
  <c r="Q1428" i="2"/>
  <c r="P1428" i="2"/>
  <c r="S1428" i="2" s="1"/>
  <c r="O1428" i="2"/>
  <c r="K1428" i="2"/>
  <c r="D1428" i="2"/>
  <c r="C1428" i="2"/>
  <c r="Q1427" i="2"/>
  <c r="P1427" i="2"/>
  <c r="S1427" i="2" s="1"/>
  <c r="O1427" i="2"/>
  <c r="K1427" i="2"/>
  <c r="D1427" i="2"/>
  <c r="C1427" i="2"/>
  <c r="N1426" i="2"/>
  <c r="M1426" i="2"/>
  <c r="L1426" i="2"/>
  <c r="O1426" i="2" s="1"/>
  <c r="J1426" i="2"/>
  <c r="I1426" i="2"/>
  <c r="H1426" i="2"/>
  <c r="G1426" i="2"/>
  <c r="F1426" i="2"/>
  <c r="E1426" i="2"/>
  <c r="C1426" i="2" s="1"/>
  <c r="D1426" i="2"/>
  <c r="R1425" i="2"/>
  <c r="S1425" i="2" s="1"/>
  <c r="O1425" i="2"/>
  <c r="K1425" i="2"/>
  <c r="Q1424" i="2"/>
  <c r="P1424" i="2"/>
  <c r="S1424" i="2" s="1"/>
  <c r="O1424" i="2"/>
  <c r="K1424" i="2"/>
  <c r="D1424" i="2"/>
  <c r="C1424" i="2"/>
  <c r="Q1423" i="2"/>
  <c r="Q1422" i="2" s="1"/>
  <c r="P1423" i="2"/>
  <c r="S1423" i="2" s="1"/>
  <c r="O1423" i="2"/>
  <c r="K1423" i="2"/>
  <c r="D1423" i="2"/>
  <c r="C1423" i="2"/>
  <c r="N1422" i="2"/>
  <c r="M1422" i="2"/>
  <c r="L1422" i="2"/>
  <c r="J1422" i="2"/>
  <c r="I1422" i="2"/>
  <c r="H1422" i="2"/>
  <c r="G1422" i="2"/>
  <c r="F1422" i="2"/>
  <c r="E1422" i="2"/>
  <c r="C1422" i="2" s="1"/>
  <c r="D1422" i="2"/>
  <c r="N1421" i="2"/>
  <c r="J1421" i="2"/>
  <c r="J1418" i="2" s="1"/>
  <c r="M1420" i="2"/>
  <c r="L1420" i="2"/>
  <c r="O1420" i="2" s="1"/>
  <c r="I1420" i="2"/>
  <c r="H1420" i="2"/>
  <c r="H1416" i="2" s="1"/>
  <c r="K1416" i="2" s="1"/>
  <c r="G1420" i="2"/>
  <c r="F1420" i="2"/>
  <c r="E1420" i="2"/>
  <c r="P1419" i="2"/>
  <c r="M1419" i="2"/>
  <c r="Q1419" i="2" s="1"/>
  <c r="L1419" i="2"/>
  <c r="L1418" i="2" s="1"/>
  <c r="I1419" i="2"/>
  <c r="H1419" i="2"/>
  <c r="G1419" i="2"/>
  <c r="F1419" i="2"/>
  <c r="E1419" i="2"/>
  <c r="E1415" i="2" s="1"/>
  <c r="N1418" i="2"/>
  <c r="R1413" i="2"/>
  <c r="O1413" i="2"/>
  <c r="K1413" i="2"/>
  <c r="Q1412" i="2"/>
  <c r="P1412" i="2"/>
  <c r="S1412" i="2" s="1"/>
  <c r="O1412" i="2"/>
  <c r="K1412" i="2"/>
  <c r="D1412" i="2"/>
  <c r="C1412" i="2"/>
  <c r="Q1411" i="2"/>
  <c r="Q1410" i="2" s="1"/>
  <c r="P1411" i="2"/>
  <c r="S1411" i="2" s="1"/>
  <c r="O1411" i="2"/>
  <c r="K1411" i="2"/>
  <c r="D1411" i="2"/>
  <c r="C1411" i="2"/>
  <c r="N1410" i="2"/>
  <c r="M1410" i="2"/>
  <c r="L1410" i="2"/>
  <c r="J1410" i="2"/>
  <c r="I1410" i="2"/>
  <c r="H1410" i="2"/>
  <c r="G1410" i="2"/>
  <c r="F1410" i="2"/>
  <c r="D1410" i="2" s="1"/>
  <c r="E1410" i="2"/>
  <c r="R1409" i="2"/>
  <c r="R1406" i="2" s="1"/>
  <c r="O1409" i="2"/>
  <c r="K1409" i="2"/>
  <c r="Q1408" i="2"/>
  <c r="P1408" i="2"/>
  <c r="S1408" i="2" s="1"/>
  <c r="O1408" i="2"/>
  <c r="K1408" i="2"/>
  <c r="D1408" i="2"/>
  <c r="C1408" i="2"/>
  <c r="Q1407" i="2"/>
  <c r="Q1406" i="2" s="1"/>
  <c r="P1407" i="2"/>
  <c r="S1407" i="2" s="1"/>
  <c r="O1407" i="2"/>
  <c r="K1407" i="2"/>
  <c r="D1407" i="2"/>
  <c r="C1407" i="2"/>
  <c r="P1406" i="2"/>
  <c r="N1406" i="2"/>
  <c r="M1406" i="2"/>
  <c r="L1406" i="2"/>
  <c r="J1406" i="2"/>
  <c r="I1406" i="2"/>
  <c r="H1406" i="2"/>
  <c r="K1406" i="2" s="1"/>
  <c r="G1406" i="2"/>
  <c r="F1406" i="2"/>
  <c r="D1406" i="2" s="1"/>
  <c r="E1406" i="2"/>
  <c r="R1405" i="2"/>
  <c r="S1405" i="2" s="1"/>
  <c r="O1405" i="2"/>
  <c r="K1405" i="2"/>
  <c r="Q1404" i="2"/>
  <c r="P1404" i="2"/>
  <c r="S1404" i="2" s="1"/>
  <c r="O1404" i="2"/>
  <c r="K1404" i="2"/>
  <c r="D1404" i="2"/>
  <c r="C1404" i="2"/>
  <c r="Q1403" i="2"/>
  <c r="P1403" i="2"/>
  <c r="S1403" i="2" s="1"/>
  <c r="O1403" i="2"/>
  <c r="K1403" i="2"/>
  <c r="D1403" i="2"/>
  <c r="C1403" i="2"/>
  <c r="P1402" i="2"/>
  <c r="N1402" i="2"/>
  <c r="M1402" i="2"/>
  <c r="L1402" i="2"/>
  <c r="J1402" i="2"/>
  <c r="I1402" i="2"/>
  <c r="H1402" i="2"/>
  <c r="G1402" i="2"/>
  <c r="F1402" i="2"/>
  <c r="D1402" i="2" s="1"/>
  <c r="E1402" i="2"/>
  <c r="C1402" i="2" s="1"/>
  <c r="R1401" i="2"/>
  <c r="R1398" i="2" s="1"/>
  <c r="O1401" i="2"/>
  <c r="K1401" i="2"/>
  <c r="Q1400" i="2"/>
  <c r="P1400" i="2"/>
  <c r="O1400" i="2"/>
  <c r="K1400" i="2"/>
  <c r="D1400" i="2"/>
  <c r="C1400" i="2"/>
  <c r="Q1399" i="2"/>
  <c r="P1399" i="2"/>
  <c r="S1399" i="2" s="1"/>
  <c r="O1399" i="2"/>
  <c r="K1399" i="2"/>
  <c r="D1399" i="2"/>
  <c r="C1399" i="2"/>
  <c r="Q1398" i="2"/>
  <c r="N1398" i="2"/>
  <c r="M1398" i="2"/>
  <c r="L1398" i="2"/>
  <c r="J1398" i="2"/>
  <c r="I1398" i="2"/>
  <c r="H1398" i="2"/>
  <c r="G1398" i="2"/>
  <c r="F1398" i="2"/>
  <c r="D1398" i="2" s="1"/>
  <c r="E1398" i="2"/>
  <c r="C1398" i="2" s="1"/>
  <c r="R1397" i="2"/>
  <c r="O1397" i="2"/>
  <c r="K1397" i="2"/>
  <c r="Q1396" i="2"/>
  <c r="P1396" i="2"/>
  <c r="S1396" i="2" s="1"/>
  <c r="O1396" i="2"/>
  <c r="K1396" i="2"/>
  <c r="D1396" i="2"/>
  <c r="C1396" i="2"/>
  <c r="Q1395" i="2"/>
  <c r="P1395" i="2"/>
  <c r="O1395" i="2"/>
  <c r="K1395" i="2"/>
  <c r="D1395" i="2"/>
  <c r="C1395" i="2"/>
  <c r="N1394" i="2"/>
  <c r="M1394" i="2"/>
  <c r="L1394" i="2"/>
  <c r="J1394" i="2"/>
  <c r="I1394" i="2"/>
  <c r="H1394" i="2"/>
  <c r="G1394" i="2"/>
  <c r="F1394" i="2"/>
  <c r="D1394" i="2" s="1"/>
  <c r="E1394" i="2"/>
  <c r="R1393" i="2"/>
  <c r="R1390" i="2" s="1"/>
  <c r="O1393" i="2"/>
  <c r="K1393" i="2"/>
  <c r="Q1392" i="2"/>
  <c r="P1392" i="2"/>
  <c r="S1392" i="2" s="1"/>
  <c r="O1392" i="2"/>
  <c r="K1392" i="2"/>
  <c r="D1392" i="2"/>
  <c r="C1392" i="2"/>
  <c r="Q1391" i="2"/>
  <c r="P1391" i="2"/>
  <c r="S1391" i="2" s="1"/>
  <c r="O1391" i="2"/>
  <c r="K1391" i="2"/>
  <c r="D1391" i="2"/>
  <c r="C1391" i="2"/>
  <c r="Q1390" i="2"/>
  <c r="N1390" i="2"/>
  <c r="M1390" i="2"/>
  <c r="L1390" i="2"/>
  <c r="J1390" i="2"/>
  <c r="I1390" i="2"/>
  <c r="H1390" i="2"/>
  <c r="G1390" i="2"/>
  <c r="F1390" i="2"/>
  <c r="E1390" i="2"/>
  <c r="D1390" i="2"/>
  <c r="R1389" i="2"/>
  <c r="O1389" i="2"/>
  <c r="K1389" i="2"/>
  <c r="Q1388" i="2"/>
  <c r="P1388" i="2"/>
  <c r="S1388" i="2" s="1"/>
  <c r="O1388" i="2"/>
  <c r="K1388" i="2"/>
  <c r="D1388" i="2"/>
  <c r="C1388" i="2"/>
  <c r="Q1387" i="2"/>
  <c r="P1387" i="2"/>
  <c r="O1387" i="2"/>
  <c r="K1387" i="2"/>
  <c r="D1387" i="2"/>
  <c r="C1387" i="2"/>
  <c r="N1386" i="2"/>
  <c r="M1386" i="2"/>
  <c r="L1386" i="2"/>
  <c r="J1386" i="2"/>
  <c r="I1386" i="2"/>
  <c r="H1386" i="2"/>
  <c r="G1386" i="2"/>
  <c r="F1386" i="2"/>
  <c r="D1386" i="2" s="1"/>
  <c r="E1386" i="2"/>
  <c r="N1385" i="2"/>
  <c r="N1382" i="2" s="1"/>
  <c r="J1385" i="2"/>
  <c r="M1384" i="2"/>
  <c r="L1384" i="2"/>
  <c r="I1384" i="2"/>
  <c r="H1384" i="2"/>
  <c r="K1384" i="2" s="1"/>
  <c r="G1384" i="2"/>
  <c r="F1384" i="2"/>
  <c r="E1384" i="2"/>
  <c r="M1383" i="2"/>
  <c r="M1382" i="2" s="1"/>
  <c r="L1383" i="2"/>
  <c r="O1383" i="2" s="1"/>
  <c r="I1383" i="2"/>
  <c r="H1383" i="2"/>
  <c r="G1383" i="2"/>
  <c r="F1383" i="2"/>
  <c r="E1383" i="2"/>
  <c r="D1383" i="2"/>
  <c r="R1381" i="2"/>
  <c r="O1381" i="2"/>
  <c r="K1381" i="2"/>
  <c r="Q1380" i="2"/>
  <c r="P1380" i="2"/>
  <c r="S1380" i="2" s="1"/>
  <c r="O1380" i="2"/>
  <c r="K1380" i="2"/>
  <c r="D1380" i="2"/>
  <c r="C1380" i="2"/>
  <c r="Q1379" i="2"/>
  <c r="Q1378" i="2" s="1"/>
  <c r="P1379" i="2"/>
  <c r="S1379" i="2" s="1"/>
  <c r="O1379" i="2"/>
  <c r="K1379" i="2"/>
  <c r="D1379" i="2"/>
  <c r="C1379" i="2"/>
  <c r="N1378" i="2"/>
  <c r="M1378" i="2"/>
  <c r="L1378" i="2"/>
  <c r="J1378" i="2"/>
  <c r="I1378" i="2"/>
  <c r="H1378" i="2"/>
  <c r="G1378" i="2"/>
  <c r="F1378" i="2"/>
  <c r="D1378" i="2" s="1"/>
  <c r="E1378" i="2"/>
  <c r="C1378" i="2" s="1"/>
  <c r="R1377" i="2"/>
  <c r="R1374" i="2" s="1"/>
  <c r="O1377" i="2"/>
  <c r="K1377" i="2"/>
  <c r="Q1376" i="2"/>
  <c r="P1376" i="2"/>
  <c r="S1376" i="2" s="1"/>
  <c r="O1376" i="2"/>
  <c r="K1376" i="2"/>
  <c r="D1376" i="2"/>
  <c r="C1376" i="2"/>
  <c r="Q1375" i="2"/>
  <c r="Q1374" i="2" s="1"/>
  <c r="P1375" i="2"/>
  <c r="S1375" i="2" s="1"/>
  <c r="O1375" i="2"/>
  <c r="K1375" i="2"/>
  <c r="D1375" i="2"/>
  <c r="C1375" i="2"/>
  <c r="N1374" i="2"/>
  <c r="M1374" i="2"/>
  <c r="L1374" i="2"/>
  <c r="J1374" i="2"/>
  <c r="I1374" i="2"/>
  <c r="H1374" i="2"/>
  <c r="K1374" i="2" s="1"/>
  <c r="G1374" i="2"/>
  <c r="F1374" i="2"/>
  <c r="E1374" i="2"/>
  <c r="D1374" i="2"/>
  <c r="R1373" i="2"/>
  <c r="O1373" i="2"/>
  <c r="K1373" i="2"/>
  <c r="Q1372" i="2"/>
  <c r="P1372" i="2"/>
  <c r="S1372" i="2" s="1"/>
  <c r="O1372" i="2"/>
  <c r="K1372" i="2"/>
  <c r="D1372" i="2"/>
  <c r="C1372" i="2"/>
  <c r="Q1371" i="2"/>
  <c r="P1371" i="2"/>
  <c r="O1371" i="2"/>
  <c r="K1371" i="2"/>
  <c r="D1371" i="2"/>
  <c r="C1371" i="2"/>
  <c r="N1370" i="2"/>
  <c r="M1370" i="2"/>
  <c r="L1370" i="2"/>
  <c r="J1370" i="2"/>
  <c r="I1370" i="2"/>
  <c r="H1370" i="2"/>
  <c r="G1370" i="2"/>
  <c r="F1370" i="2"/>
  <c r="D1370" i="2" s="1"/>
  <c r="E1370" i="2"/>
  <c r="S1369" i="2"/>
  <c r="R1369" i="2"/>
  <c r="R1366" i="2" s="1"/>
  <c r="O1369" i="2"/>
  <c r="K1369" i="2"/>
  <c r="Q1368" i="2"/>
  <c r="P1368" i="2"/>
  <c r="O1368" i="2"/>
  <c r="K1368" i="2"/>
  <c r="D1368" i="2"/>
  <c r="C1368" i="2"/>
  <c r="Q1367" i="2"/>
  <c r="P1367" i="2"/>
  <c r="S1367" i="2" s="1"/>
  <c r="O1367" i="2"/>
  <c r="K1367" i="2"/>
  <c r="D1367" i="2"/>
  <c r="C1367" i="2"/>
  <c r="Q1366" i="2"/>
  <c r="N1366" i="2"/>
  <c r="M1366" i="2"/>
  <c r="L1366" i="2"/>
  <c r="J1366" i="2"/>
  <c r="I1366" i="2"/>
  <c r="H1366" i="2"/>
  <c r="G1366" i="2"/>
  <c r="F1366" i="2"/>
  <c r="D1366" i="2" s="1"/>
  <c r="E1366" i="2"/>
  <c r="R1365" i="2"/>
  <c r="O1365" i="2"/>
  <c r="K1365" i="2"/>
  <c r="Q1364" i="2"/>
  <c r="P1364" i="2"/>
  <c r="S1364" i="2" s="1"/>
  <c r="O1364" i="2"/>
  <c r="K1364" i="2"/>
  <c r="D1364" i="2"/>
  <c r="C1364" i="2"/>
  <c r="Q1363" i="2"/>
  <c r="P1363" i="2"/>
  <c r="O1363" i="2"/>
  <c r="K1363" i="2"/>
  <c r="D1363" i="2"/>
  <c r="C1363" i="2"/>
  <c r="N1362" i="2"/>
  <c r="M1362" i="2"/>
  <c r="L1362" i="2"/>
  <c r="J1362" i="2"/>
  <c r="I1362" i="2"/>
  <c r="H1362" i="2"/>
  <c r="G1362" i="2"/>
  <c r="F1362" i="2"/>
  <c r="D1362" i="2" s="1"/>
  <c r="E1362" i="2"/>
  <c r="R1361" i="2"/>
  <c r="R1358" i="2" s="1"/>
  <c r="O1361" i="2"/>
  <c r="K1361" i="2"/>
  <c r="Q1360" i="2"/>
  <c r="P1360" i="2"/>
  <c r="S1360" i="2" s="1"/>
  <c r="O1360" i="2"/>
  <c r="K1360" i="2"/>
  <c r="D1360" i="2"/>
  <c r="C1360" i="2"/>
  <c r="Q1359" i="2"/>
  <c r="P1359" i="2"/>
  <c r="S1359" i="2" s="1"/>
  <c r="O1359" i="2"/>
  <c r="K1359" i="2"/>
  <c r="D1359" i="2"/>
  <c r="C1359" i="2"/>
  <c r="Q1358" i="2"/>
  <c r="N1358" i="2"/>
  <c r="M1358" i="2"/>
  <c r="L1358" i="2"/>
  <c r="J1358" i="2"/>
  <c r="I1358" i="2"/>
  <c r="H1358" i="2"/>
  <c r="G1358" i="2"/>
  <c r="F1358" i="2"/>
  <c r="D1358" i="2" s="1"/>
  <c r="E1358" i="2"/>
  <c r="C1358" i="2" s="1"/>
  <c r="R1357" i="2"/>
  <c r="O1357" i="2"/>
  <c r="K1357" i="2"/>
  <c r="Q1356" i="2"/>
  <c r="P1356" i="2"/>
  <c r="S1356" i="2" s="1"/>
  <c r="O1356" i="2"/>
  <c r="K1356" i="2"/>
  <c r="D1356" i="2"/>
  <c r="C1356" i="2"/>
  <c r="Q1355" i="2"/>
  <c r="P1355" i="2"/>
  <c r="O1355" i="2"/>
  <c r="K1355" i="2"/>
  <c r="D1355" i="2"/>
  <c r="C1355" i="2"/>
  <c r="N1354" i="2"/>
  <c r="M1354" i="2"/>
  <c r="L1354" i="2"/>
  <c r="J1354" i="2"/>
  <c r="I1354" i="2"/>
  <c r="H1354" i="2"/>
  <c r="G1354" i="2"/>
  <c r="F1354" i="2"/>
  <c r="D1354" i="2" s="1"/>
  <c r="E1354" i="2"/>
  <c r="N1353" i="2"/>
  <c r="O1353" i="2" s="1"/>
  <c r="J1353" i="2"/>
  <c r="M1352" i="2"/>
  <c r="L1352" i="2"/>
  <c r="I1352" i="2"/>
  <c r="H1352" i="2"/>
  <c r="K1352" i="2" s="1"/>
  <c r="G1352" i="2"/>
  <c r="F1352" i="2"/>
  <c r="D1352" i="2" s="1"/>
  <c r="E1352" i="2"/>
  <c r="M1351" i="2"/>
  <c r="L1351" i="2"/>
  <c r="O1351" i="2" s="1"/>
  <c r="I1351" i="2"/>
  <c r="H1351" i="2"/>
  <c r="G1351" i="2"/>
  <c r="F1351" i="2"/>
  <c r="E1351" i="2"/>
  <c r="D1351" i="2"/>
  <c r="R1349" i="2"/>
  <c r="S1349" i="2" s="1"/>
  <c r="O1349" i="2"/>
  <c r="K1349" i="2"/>
  <c r="Q1348" i="2"/>
  <c r="P1348" i="2"/>
  <c r="S1348" i="2" s="1"/>
  <c r="O1348" i="2"/>
  <c r="K1348" i="2"/>
  <c r="D1348" i="2"/>
  <c r="C1348" i="2"/>
  <c r="Q1347" i="2"/>
  <c r="Q1346" i="2" s="1"/>
  <c r="P1347" i="2"/>
  <c r="S1347" i="2" s="1"/>
  <c r="O1347" i="2"/>
  <c r="K1347" i="2"/>
  <c r="D1347" i="2"/>
  <c r="C1347" i="2"/>
  <c r="R1346" i="2"/>
  <c r="N1346" i="2"/>
  <c r="M1346" i="2"/>
  <c r="L1346" i="2"/>
  <c r="J1346" i="2"/>
  <c r="I1346" i="2"/>
  <c r="H1346" i="2"/>
  <c r="G1346" i="2"/>
  <c r="F1346" i="2"/>
  <c r="E1346" i="2"/>
  <c r="D1346" i="2"/>
  <c r="R1345" i="2"/>
  <c r="R1342" i="2" s="1"/>
  <c r="O1345" i="2"/>
  <c r="K1345" i="2"/>
  <c r="Q1344" i="2"/>
  <c r="P1344" i="2"/>
  <c r="S1344" i="2" s="1"/>
  <c r="O1344" i="2"/>
  <c r="K1344" i="2"/>
  <c r="D1344" i="2"/>
  <c r="C1344" i="2"/>
  <c r="Q1343" i="2"/>
  <c r="Q1342" i="2" s="1"/>
  <c r="P1343" i="2"/>
  <c r="O1343" i="2"/>
  <c r="K1343" i="2"/>
  <c r="D1343" i="2"/>
  <c r="C1343" i="2"/>
  <c r="N1342" i="2"/>
  <c r="M1342" i="2"/>
  <c r="L1342" i="2"/>
  <c r="J1342" i="2"/>
  <c r="I1342" i="2"/>
  <c r="H1342" i="2"/>
  <c r="G1342" i="2"/>
  <c r="F1342" i="2"/>
  <c r="D1342" i="2" s="1"/>
  <c r="E1342" i="2"/>
  <c r="R1341" i="2"/>
  <c r="S1341" i="2" s="1"/>
  <c r="O1341" i="2"/>
  <c r="K1341" i="2"/>
  <c r="Q1340" i="2"/>
  <c r="P1340" i="2"/>
  <c r="S1340" i="2" s="1"/>
  <c r="O1340" i="2"/>
  <c r="K1340" i="2"/>
  <c r="D1340" i="2"/>
  <c r="C1340" i="2"/>
  <c r="Q1339" i="2"/>
  <c r="P1339" i="2"/>
  <c r="P1338" i="2" s="1"/>
  <c r="O1339" i="2"/>
  <c r="K1339" i="2"/>
  <c r="D1339" i="2"/>
  <c r="C1339" i="2"/>
  <c r="N1338" i="2"/>
  <c r="M1338" i="2"/>
  <c r="L1338" i="2"/>
  <c r="J1338" i="2"/>
  <c r="I1338" i="2"/>
  <c r="H1338" i="2"/>
  <c r="G1338" i="2"/>
  <c r="F1338" i="2"/>
  <c r="E1338" i="2"/>
  <c r="D1338" i="2"/>
  <c r="R1337" i="2"/>
  <c r="R1334" i="2" s="1"/>
  <c r="O1337" i="2"/>
  <c r="K1337" i="2"/>
  <c r="Q1336" i="2"/>
  <c r="Q1334" i="2" s="1"/>
  <c r="P1336" i="2"/>
  <c r="O1336" i="2"/>
  <c r="K1336" i="2"/>
  <c r="D1336" i="2"/>
  <c r="C1336" i="2"/>
  <c r="Q1335" i="2"/>
  <c r="P1335" i="2"/>
  <c r="S1335" i="2" s="1"/>
  <c r="O1335" i="2"/>
  <c r="K1335" i="2"/>
  <c r="D1335" i="2"/>
  <c r="C1335" i="2"/>
  <c r="N1334" i="2"/>
  <c r="M1334" i="2"/>
  <c r="L1334" i="2"/>
  <c r="J1334" i="2"/>
  <c r="I1334" i="2"/>
  <c r="H1334" i="2"/>
  <c r="G1334" i="2"/>
  <c r="F1334" i="2"/>
  <c r="D1334" i="2" s="1"/>
  <c r="E1334" i="2"/>
  <c r="R1333" i="2"/>
  <c r="O1333" i="2"/>
  <c r="K1333" i="2"/>
  <c r="Q1332" i="2"/>
  <c r="P1332" i="2"/>
  <c r="S1332" i="2" s="1"/>
  <c r="O1332" i="2"/>
  <c r="K1332" i="2"/>
  <c r="D1332" i="2"/>
  <c r="C1332" i="2"/>
  <c r="Q1331" i="2"/>
  <c r="Q1330" i="2" s="1"/>
  <c r="P1331" i="2"/>
  <c r="O1331" i="2"/>
  <c r="K1331" i="2"/>
  <c r="D1331" i="2"/>
  <c r="C1331" i="2"/>
  <c r="N1330" i="2"/>
  <c r="M1330" i="2"/>
  <c r="L1330" i="2"/>
  <c r="J1330" i="2"/>
  <c r="I1330" i="2"/>
  <c r="H1330" i="2"/>
  <c r="G1330" i="2"/>
  <c r="F1330" i="2"/>
  <c r="D1330" i="2" s="1"/>
  <c r="E1330" i="2"/>
  <c r="R1329" i="2"/>
  <c r="R1326" i="2" s="1"/>
  <c r="O1329" i="2"/>
  <c r="K1329" i="2"/>
  <c r="Q1328" i="2"/>
  <c r="P1328" i="2"/>
  <c r="S1328" i="2" s="1"/>
  <c r="O1328" i="2"/>
  <c r="K1328" i="2"/>
  <c r="D1328" i="2"/>
  <c r="C1328" i="2"/>
  <c r="Q1327" i="2"/>
  <c r="P1327" i="2"/>
  <c r="S1327" i="2" s="1"/>
  <c r="O1327" i="2"/>
  <c r="K1327" i="2"/>
  <c r="D1327" i="2"/>
  <c r="C1327" i="2"/>
  <c r="Q1326" i="2"/>
  <c r="N1326" i="2"/>
  <c r="M1326" i="2"/>
  <c r="L1326" i="2"/>
  <c r="J1326" i="2"/>
  <c r="I1326" i="2"/>
  <c r="H1326" i="2"/>
  <c r="G1326" i="2"/>
  <c r="F1326" i="2"/>
  <c r="E1326" i="2"/>
  <c r="D1326" i="2"/>
  <c r="R1325" i="2"/>
  <c r="S1325" i="2" s="1"/>
  <c r="O1325" i="2"/>
  <c r="K1325" i="2"/>
  <c r="Q1324" i="2"/>
  <c r="P1324" i="2"/>
  <c r="S1324" i="2" s="1"/>
  <c r="O1324" i="2"/>
  <c r="K1324" i="2"/>
  <c r="D1324" i="2"/>
  <c r="C1324" i="2"/>
  <c r="Q1323" i="2"/>
  <c r="P1323" i="2"/>
  <c r="P1322" i="2" s="1"/>
  <c r="O1323" i="2"/>
  <c r="K1323" i="2"/>
  <c r="D1323" i="2"/>
  <c r="C1323" i="2"/>
  <c r="N1322" i="2"/>
  <c r="M1322" i="2"/>
  <c r="L1322" i="2"/>
  <c r="J1322" i="2"/>
  <c r="I1322" i="2"/>
  <c r="H1322" i="2"/>
  <c r="G1322" i="2"/>
  <c r="F1322" i="2"/>
  <c r="D1322" i="2" s="1"/>
  <c r="E1322" i="2"/>
  <c r="C1322" i="2" s="1"/>
  <c r="N1321" i="2"/>
  <c r="J1321" i="2"/>
  <c r="K1321" i="2" s="1"/>
  <c r="M1320" i="2"/>
  <c r="Q1320" i="2" s="1"/>
  <c r="L1320" i="2"/>
  <c r="I1320" i="2"/>
  <c r="H1320" i="2"/>
  <c r="K1320" i="2" s="1"/>
  <c r="G1320" i="2"/>
  <c r="F1320" i="2"/>
  <c r="E1320" i="2"/>
  <c r="C1320" i="2" s="1"/>
  <c r="D1320" i="2"/>
  <c r="M1319" i="2"/>
  <c r="L1319" i="2"/>
  <c r="I1319" i="2"/>
  <c r="H1319" i="2"/>
  <c r="G1319" i="2"/>
  <c r="F1319" i="2"/>
  <c r="F1318" i="2" s="1"/>
  <c r="D1318" i="2" s="1"/>
  <c r="E1319" i="2"/>
  <c r="D1319" i="2"/>
  <c r="J1318" i="2"/>
  <c r="R1317" i="2"/>
  <c r="S1317" i="2" s="1"/>
  <c r="O1317" i="2"/>
  <c r="K1317" i="2"/>
  <c r="S1316" i="2"/>
  <c r="Q1316" i="2"/>
  <c r="P1316" i="2"/>
  <c r="O1316" i="2"/>
  <c r="K1316" i="2"/>
  <c r="D1316" i="2"/>
  <c r="C1316" i="2"/>
  <c r="Q1315" i="2"/>
  <c r="Q1314" i="2" s="1"/>
  <c r="P1315" i="2"/>
  <c r="S1315" i="2" s="1"/>
  <c r="O1315" i="2"/>
  <c r="K1315" i="2"/>
  <c r="D1315" i="2"/>
  <c r="C1315" i="2"/>
  <c r="N1314" i="2"/>
  <c r="M1314" i="2"/>
  <c r="L1314" i="2"/>
  <c r="J1314" i="2"/>
  <c r="I1314" i="2"/>
  <c r="H1314" i="2"/>
  <c r="G1314" i="2"/>
  <c r="F1314" i="2"/>
  <c r="E1314" i="2"/>
  <c r="C1314" i="2" s="1"/>
  <c r="D1314" i="2"/>
  <c r="R1313" i="2"/>
  <c r="R1310" i="2" s="1"/>
  <c r="O1313" i="2"/>
  <c r="K1313" i="2"/>
  <c r="Q1312" i="2"/>
  <c r="P1312" i="2"/>
  <c r="S1312" i="2" s="1"/>
  <c r="O1312" i="2"/>
  <c r="K1312" i="2"/>
  <c r="D1312" i="2"/>
  <c r="C1312" i="2"/>
  <c r="Q1311" i="2"/>
  <c r="Q1310" i="2" s="1"/>
  <c r="P1311" i="2"/>
  <c r="S1311" i="2" s="1"/>
  <c r="O1311" i="2"/>
  <c r="K1311" i="2"/>
  <c r="D1311" i="2"/>
  <c r="C1311" i="2"/>
  <c r="N1310" i="2"/>
  <c r="M1310" i="2"/>
  <c r="L1310" i="2"/>
  <c r="J1310" i="2"/>
  <c r="I1310" i="2"/>
  <c r="H1310" i="2"/>
  <c r="G1310" i="2"/>
  <c r="F1310" i="2"/>
  <c r="D1310" i="2" s="1"/>
  <c r="E1310" i="2"/>
  <c r="R1309" i="2"/>
  <c r="O1309" i="2"/>
  <c r="K1309" i="2"/>
  <c r="Q1308" i="2"/>
  <c r="P1308" i="2"/>
  <c r="O1308" i="2"/>
  <c r="K1308" i="2"/>
  <c r="D1308" i="2"/>
  <c r="C1308" i="2"/>
  <c r="S1307" i="2"/>
  <c r="Q1307" i="2"/>
  <c r="P1307" i="2"/>
  <c r="O1307" i="2"/>
  <c r="K1307" i="2"/>
  <c r="D1307" i="2"/>
  <c r="C1307" i="2"/>
  <c r="N1306" i="2"/>
  <c r="M1306" i="2"/>
  <c r="L1306" i="2"/>
  <c r="J1306" i="2"/>
  <c r="I1306" i="2"/>
  <c r="H1306" i="2"/>
  <c r="G1306" i="2"/>
  <c r="F1306" i="2"/>
  <c r="D1306" i="2" s="1"/>
  <c r="E1306" i="2"/>
  <c r="C1306" i="2"/>
  <c r="R1305" i="2"/>
  <c r="S1305" i="2" s="1"/>
  <c r="O1305" i="2"/>
  <c r="K1305" i="2"/>
  <c r="Q1304" i="2"/>
  <c r="P1304" i="2"/>
  <c r="O1304" i="2"/>
  <c r="K1304" i="2"/>
  <c r="D1304" i="2"/>
  <c r="C1304" i="2"/>
  <c r="Q1303" i="2"/>
  <c r="P1303" i="2"/>
  <c r="S1303" i="2" s="1"/>
  <c r="O1303" i="2"/>
  <c r="K1303" i="2"/>
  <c r="D1303" i="2"/>
  <c r="C1303" i="2"/>
  <c r="N1302" i="2"/>
  <c r="M1302" i="2"/>
  <c r="L1302" i="2"/>
  <c r="J1302" i="2"/>
  <c r="I1302" i="2"/>
  <c r="H1302" i="2"/>
  <c r="G1302" i="2"/>
  <c r="F1302" i="2"/>
  <c r="D1302" i="2" s="1"/>
  <c r="E1302" i="2"/>
  <c r="R1301" i="2"/>
  <c r="O1301" i="2"/>
  <c r="K1301" i="2"/>
  <c r="Q1300" i="2"/>
  <c r="P1300" i="2"/>
  <c r="S1300" i="2" s="1"/>
  <c r="O1300" i="2"/>
  <c r="K1300" i="2"/>
  <c r="D1300" i="2"/>
  <c r="C1300" i="2"/>
  <c r="Q1299" i="2"/>
  <c r="P1299" i="2"/>
  <c r="O1299" i="2"/>
  <c r="K1299" i="2"/>
  <c r="D1299" i="2"/>
  <c r="C1299" i="2"/>
  <c r="N1298" i="2"/>
  <c r="M1298" i="2"/>
  <c r="L1298" i="2"/>
  <c r="J1298" i="2"/>
  <c r="I1298" i="2"/>
  <c r="H1298" i="2"/>
  <c r="G1298" i="2"/>
  <c r="F1298" i="2"/>
  <c r="D1298" i="2" s="1"/>
  <c r="E1298" i="2"/>
  <c r="R1297" i="2"/>
  <c r="R1294" i="2" s="1"/>
  <c r="O1297" i="2"/>
  <c r="K1297" i="2"/>
  <c r="Q1296" i="2"/>
  <c r="P1296" i="2"/>
  <c r="S1296" i="2" s="1"/>
  <c r="O1296" i="2"/>
  <c r="K1296" i="2"/>
  <c r="D1296" i="2"/>
  <c r="C1296" i="2"/>
  <c r="Q1295" i="2"/>
  <c r="P1295" i="2"/>
  <c r="S1295" i="2" s="1"/>
  <c r="O1295" i="2"/>
  <c r="K1295" i="2"/>
  <c r="D1295" i="2"/>
  <c r="C1295" i="2"/>
  <c r="Q1294" i="2"/>
  <c r="N1294" i="2"/>
  <c r="M1294" i="2"/>
  <c r="L1294" i="2"/>
  <c r="J1294" i="2"/>
  <c r="I1294" i="2"/>
  <c r="H1294" i="2"/>
  <c r="G1294" i="2"/>
  <c r="F1294" i="2"/>
  <c r="D1294" i="2" s="1"/>
  <c r="E1294" i="2"/>
  <c r="R1293" i="2"/>
  <c r="S1293" i="2" s="1"/>
  <c r="O1293" i="2"/>
  <c r="K1293" i="2"/>
  <c r="Q1292" i="2"/>
  <c r="Q1290" i="2" s="1"/>
  <c r="P1292" i="2"/>
  <c r="S1292" i="2" s="1"/>
  <c r="O1292" i="2"/>
  <c r="K1292" i="2"/>
  <c r="D1292" i="2"/>
  <c r="C1292" i="2"/>
  <c r="Q1291" i="2"/>
  <c r="P1291" i="2"/>
  <c r="O1291" i="2"/>
  <c r="K1291" i="2"/>
  <c r="D1291" i="2"/>
  <c r="C1291" i="2"/>
  <c r="N1290" i="2"/>
  <c r="M1290" i="2"/>
  <c r="L1290" i="2"/>
  <c r="J1290" i="2"/>
  <c r="I1290" i="2"/>
  <c r="H1290" i="2"/>
  <c r="G1290" i="2"/>
  <c r="C1290" i="2" s="1"/>
  <c r="F1290" i="2"/>
  <c r="D1290" i="2" s="1"/>
  <c r="E1290" i="2"/>
  <c r="O1289" i="2"/>
  <c r="N1289" i="2"/>
  <c r="N1286" i="2" s="1"/>
  <c r="J1289" i="2"/>
  <c r="M1288" i="2"/>
  <c r="L1288" i="2"/>
  <c r="I1288" i="2"/>
  <c r="H1288" i="2"/>
  <c r="K1288" i="2" s="1"/>
  <c r="G1288" i="2"/>
  <c r="F1288" i="2"/>
  <c r="D1288" i="2" s="1"/>
  <c r="E1288" i="2"/>
  <c r="C1288" i="2" s="1"/>
  <c r="M1287" i="2"/>
  <c r="L1287" i="2"/>
  <c r="O1287" i="2" s="1"/>
  <c r="I1287" i="2"/>
  <c r="H1287" i="2"/>
  <c r="G1287" i="2"/>
  <c r="F1287" i="2"/>
  <c r="F1286" i="2" s="1"/>
  <c r="D1286" i="2" s="1"/>
  <c r="E1287" i="2"/>
  <c r="D1287" i="2"/>
  <c r="J1286" i="2"/>
  <c r="R1285" i="2"/>
  <c r="S1285" i="2" s="1"/>
  <c r="O1285" i="2"/>
  <c r="K1285" i="2"/>
  <c r="S1284" i="2"/>
  <c r="Q1284" i="2"/>
  <c r="P1284" i="2"/>
  <c r="O1284" i="2"/>
  <c r="K1284" i="2"/>
  <c r="D1284" i="2"/>
  <c r="C1284" i="2"/>
  <c r="Q1283" i="2"/>
  <c r="Q1282" i="2" s="1"/>
  <c r="P1283" i="2"/>
  <c r="S1283" i="2" s="1"/>
  <c r="O1283" i="2"/>
  <c r="K1283" i="2"/>
  <c r="D1283" i="2"/>
  <c r="C1283" i="2"/>
  <c r="R1282" i="2"/>
  <c r="N1282" i="2"/>
  <c r="M1282" i="2"/>
  <c r="L1282" i="2"/>
  <c r="J1282" i="2"/>
  <c r="I1282" i="2"/>
  <c r="H1282" i="2"/>
  <c r="K1282" i="2" s="1"/>
  <c r="G1282" i="2"/>
  <c r="F1282" i="2"/>
  <c r="E1282" i="2"/>
  <c r="C1282" i="2" s="1"/>
  <c r="D1282" i="2"/>
  <c r="R1281" i="2"/>
  <c r="R1278" i="2" s="1"/>
  <c r="O1281" i="2"/>
  <c r="K1281" i="2"/>
  <c r="Q1280" i="2"/>
  <c r="P1280" i="2"/>
  <c r="S1280" i="2" s="1"/>
  <c r="O1280" i="2"/>
  <c r="K1280" i="2"/>
  <c r="D1280" i="2"/>
  <c r="C1280" i="2"/>
  <c r="Q1279" i="2"/>
  <c r="Q1278" i="2" s="1"/>
  <c r="P1279" i="2"/>
  <c r="S1279" i="2" s="1"/>
  <c r="O1279" i="2"/>
  <c r="K1279" i="2"/>
  <c r="D1279" i="2"/>
  <c r="C1279" i="2"/>
  <c r="N1278" i="2"/>
  <c r="M1278" i="2"/>
  <c r="L1278" i="2"/>
  <c r="J1278" i="2"/>
  <c r="I1278" i="2"/>
  <c r="H1278" i="2"/>
  <c r="G1278" i="2"/>
  <c r="F1278" i="2"/>
  <c r="D1278" i="2" s="1"/>
  <c r="E1278" i="2"/>
  <c r="C1278" i="2" s="1"/>
  <c r="R1277" i="2"/>
  <c r="O1277" i="2"/>
  <c r="K1277" i="2"/>
  <c r="Q1276" i="2"/>
  <c r="P1276" i="2"/>
  <c r="S1276" i="2" s="1"/>
  <c r="O1276" i="2"/>
  <c r="K1276" i="2"/>
  <c r="D1276" i="2"/>
  <c r="C1276" i="2"/>
  <c r="Q1275" i="2"/>
  <c r="P1275" i="2"/>
  <c r="S1275" i="2" s="1"/>
  <c r="O1275" i="2"/>
  <c r="K1275" i="2"/>
  <c r="D1275" i="2"/>
  <c r="C1275" i="2"/>
  <c r="P1274" i="2"/>
  <c r="N1274" i="2"/>
  <c r="M1274" i="2"/>
  <c r="L1274" i="2"/>
  <c r="J1274" i="2"/>
  <c r="I1274" i="2"/>
  <c r="H1274" i="2"/>
  <c r="G1274" i="2"/>
  <c r="F1274" i="2"/>
  <c r="D1274" i="2" s="1"/>
  <c r="E1274" i="2"/>
  <c r="C1274" i="2"/>
  <c r="S1273" i="2"/>
  <c r="R1273" i="2"/>
  <c r="R1270" i="2" s="1"/>
  <c r="O1273" i="2"/>
  <c r="K1273" i="2"/>
  <c r="Q1272" i="2"/>
  <c r="P1272" i="2"/>
  <c r="O1272" i="2"/>
  <c r="K1272" i="2"/>
  <c r="D1272" i="2"/>
  <c r="C1272" i="2"/>
  <c r="Q1271" i="2"/>
  <c r="P1271" i="2"/>
  <c r="S1271" i="2" s="1"/>
  <c r="O1271" i="2"/>
  <c r="K1271" i="2"/>
  <c r="D1271" i="2"/>
  <c r="C1271" i="2"/>
  <c r="Q1270" i="2"/>
  <c r="N1270" i="2"/>
  <c r="M1270" i="2"/>
  <c r="L1270" i="2"/>
  <c r="J1270" i="2"/>
  <c r="I1270" i="2"/>
  <c r="H1270" i="2"/>
  <c r="G1270" i="2"/>
  <c r="F1270" i="2"/>
  <c r="D1270" i="2" s="1"/>
  <c r="E1270" i="2"/>
  <c r="R1269" i="2"/>
  <c r="O1269" i="2"/>
  <c r="K1269" i="2"/>
  <c r="Q1268" i="2"/>
  <c r="P1268" i="2"/>
  <c r="S1268" i="2" s="1"/>
  <c r="O1268" i="2"/>
  <c r="K1268" i="2"/>
  <c r="D1268" i="2"/>
  <c r="C1268" i="2"/>
  <c r="Q1267" i="2"/>
  <c r="Q1266" i="2" s="1"/>
  <c r="P1267" i="2"/>
  <c r="O1267" i="2"/>
  <c r="K1267" i="2"/>
  <c r="D1267" i="2"/>
  <c r="C1267" i="2"/>
  <c r="N1266" i="2"/>
  <c r="M1266" i="2"/>
  <c r="L1266" i="2"/>
  <c r="J1266" i="2"/>
  <c r="I1266" i="2"/>
  <c r="H1266" i="2"/>
  <c r="G1266" i="2"/>
  <c r="F1266" i="2"/>
  <c r="D1266" i="2" s="1"/>
  <c r="E1266" i="2"/>
  <c r="C1266" i="2" s="1"/>
  <c r="R1265" i="2"/>
  <c r="O1265" i="2"/>
  <c r="K1265" i="2"/>
  <c r="Q1264" i="2"/>
  <c r="P1264" i="2"/>
  <c r="S1264" i="2" s="1"/>
  <c r="O1264" i="2"/>
  <c r="K1264" i="2"/>
  <c r="D1264" i="2"/>
  <c r="C1264" i="2"/>
  <c r="Q1263" i="2"/>
  <c r="P1263" i="2"/>
  <c r="S1263" i="2" s="1"/>
  <c r="O1263" i="2"/>
  <c r="K1263" i="2"/>
  <c r="D1263" i="2"/>
  <c r="C1263" i="2"/>
  <c r="Q1262" i="2"/>
  <c r="N1262" i="2"/>
  <c r="M1262" i="2"/>
  <c r="L1262" i="2"/>
  <c r="J1262" i="2"/>
  <c r="I1262" i="2"/>
  <c r="H1262" i="2"/>
  <c r="G1262" i="2"/>
  <c r="F1262" i="2"/>
  <c r="D1262" i="2" s="1"/>
  <c r="E1262" i="2"/>
  <c r="R1261" i="2"/>
  <c r="S1261" i="2" s="1"/>
  <c r="O1261" i="2"/>
  <c r="K1261" i="2"/>
  <c r="Q1260" i="2"/>
  <c r="P1260" i="2"/>
  <c r="S1260" i="2" s="1"/>
  <c r="O1260" i="2"/>
  <c r="K1260" i="2"/>
  <c r="D1260" i="2"/>
  <c r="C1260" i="2"/>
  <c r="S1259" i="2"/>
  <c r="Q1259" i="2"/>
  <c r="P1259" i="2"/>
  <c r="O1259" i="2"/>
  <c r="K1259" i="2"/>
  <c r="D1259" i="2"/>
  <c r="C1259" i="2"/>
  <c r="N1258" i="2"/>
  <c r="M1258" i="2"/>
  <c r="L1258" i="2"/>
  <c r="J1258" i="2"/>
  <c r="I1258" i="2"/>
  <c r="H1258" i="2"/>
  <c r="G1258" i="2"/>
  <c r="C1258" i="2" s="1"/>
  <c r="F1258" i="2"/>
  <c r="D1258" i="2" s="1"/>
  <c r="E1258" i="2"/>
  <c r="O1257" i="2"/>
  <c r="N1257" i="2"/>
  <c r="J1257" i="2"/>
  <c r="M1256" i="2"/>
  <c r="L1256" i="2"/>
  <c r="I1256" i="2"/>
  <c r="H1256" i="2"/>
  <c r="G1256" i="2"/>
  <c r="F1256" i="2"/>
  <c r="D1256" i="2" s="1"/>
  <c r="E1256" i="2"/>
  <c r="C1256" i="2"/>
  <c r="M1255" i="2"/>
  <c r="M1254" i="2" s="1"/>
  <c r="L1255" i="2"/>
  <c r="O1255" i="2" s="1"/>
  <c r="I1255" i="2"/>
  <c r="H1255" i="2"/>
  <c r="G1255" i="2"/>
  <c r="F1255" i="2"/>
  <c r="F1254" i="2" s="1"/>
  <c r="D1254" i="2" s="1"/>
  <c r="E1255" i="2"/>
  <c r="N1254" i="2"/>
  <c r="R1253" i="2"/>
  <c r="S1253" i="2" s="1"/>
  <c r="O1253" i="2"/>
  <c r="K1253" i="2"/>
  <c r="S1252" i="2"/>
  <c r="Q1252" i="2"/>
  <c r="P1252" i="2"/>
  <c r="O1252" i="2"/>
  <c r="K1252" i="2"/>
  <c r="D1252" i="2"/>
  <c r="C1252" i="2"/>
  <c r="Q1251" i="2"/>
  <c r="Q1250" i="2" s="1"/>
  <c r="P1251" i="2"/>
  <c r="O1251" i="2"/>
  <c r="K1251" i="2"/>
  <c r="D1251" i="2"/>
  <c r="C1251" i="2"/>
  <c r="N1250" i="2"/>
  <c r="M1250" i="2"/>
  <c r="L1250" i="2"/>
  <c r="J1250" i="2"/>
  <c r="I1250" i="2"/>
  <c r="H1250" i="2"/>
  <c r="G1250" i="2"/>
  <c r="F1250" i="2"/>
  <c r="D1250" i="2" s="1"/>
  <c r="E1250" i="2"/>
  <c r="C1250" i="2" s="1"/>
  <c r="R1249" i="2"/>
  <c r="R1246" i="2" s="1"/>
  <c r="O1249" i="2"/>
  <c r="K1249" i="2"/>
  <c r="Q1248" i="2"/>
  <c r="P1248" i="2"/>
  <c r="S1248" i="2" s="1"/>
  <c r="O1248" i="2"/>
  <c r="K1248" i="2"/>
  <c r="D1248" i="2"/>
  <c r="C1248" i="2"/>
  <c r="Q1247" i="2"/>
  <c r="P1247" i="2"/>
  <c r="S1247" i="2" s="1"/>
  <c r="O1247" i="2"/>
  <c r="K1247" i="2"/>
  <c r="D1247" i="2"/>
  <c r="C1247" i="2"/>
  <c r="Q1246" i="2"/>
  <c r="P1246" i="2"/>
  <c r="N1246" i="2"/>
  <c r="M1246" i="2"/>
  <c r="L1246" i="2"/>
  <c r="J1246" i="2"/>
  <c r="I1246" i="2"/>
  <c r="H1246" i="2"/>
  <c r="G1246" i="2"/>
  <c r="F1246" i="2"/>
  <c r="D1246" i="2" s="1"/>
  <c r="E1246" i="2"/>
  <c r="R1245" i="2"/>
  <c r="S1245" i="2" s="1"/>
  <c r="O1245" i="2"/>
  <c r="K1245" i="2"/>
  <c r="Q1244" i="2"/>
  <c r="P1244" i="2"/>
  <c r="O1244" i="2"/>
  <c r="K1244" i="2"/>
  <c r="D1244" i="2"/>
  <c r="C1244" i="2"/>
  <c r="S1243" i="2"/>
  <c r="Q1243" i="2"/>
  <c r="P1243" i="2"/>
  <c r="O1243" i="2"/>
  <c r="K1243" i="2"/>
  <c r="D1243" i="2"/>
  <c r="C1243" i="2"/>
  <c r="R1242" i="2"/>
  <c r="N1242" i="2"/>
  <c r="M1242" i="2"/>
  <c r="L1242" i="2"/>
  <c r="J1242" i="2"/>
  <c r="I1242" i="2"/>
  <c r="H1242" i="2"/>
  <c r="G1242" i="2"/>
  <c r="F1242" i="2"/>
  <c r="E1242" i="2"/>
  <c r="C1242" i="2" s="1"/>
  <c r="D1242" i="2"/>
  <c r="S1241" i="2"/>
  <c r="R1241" i="2"/>
  <c r="O1241" i="2"/>
  <c r="K1241" i="2"/>
  <c r="Q1240" i="2"/>
  <c r="P1240" i="2"/>
  <c r="O1240" i="2"/>
  <c r="K1240" i="2"/>
  <c r="D1240" i="2"/>
  <c r="C1240" i="2"/>
  <c r="Q1239" i="2"/>
  <c r="P1239" i="2"/>
  <c r="S1239" i="2" s="1"/>
  <c r="O1239" i="2"/>
  <c r="K1239" i="2"/>
  <c r="D1239" i="2"/>
  <c r="C1239" i="2"/>
  <c r="R1238" i="2"/>
  <c r="N1238" i="2"/>
  <c r="M1238" i="2"/>
  <c r="L1238" i="2"/>
  <c r="J1238" i="2"/>
  <c r="K1238" i="2" s="1"/>
  <c r="I1238" i="2"/>
  <c r="H1238" i="2"/>
  <c r="G1238" i="2"/>
  <c r="C1238" i="2" s="1"/>
  <c r="F1238" i="2"/>
  <c r="D1238" i="2" s="1"/>
  <c r="E1238" i="2"/>
  <c r="R1237" i="2"/>
  <c r="R1234" i="2" s="1"/>
  <c r="O1237" i="2"/>
  <c r="K1237" i="2"/>
  <c r="Q1236" i="2"/>
  <c r="P1236" i="2"/>
  <c r="S1236" i="2" s="1"/>
  <c r="O1236" i="2"/>
  <c r="K1236" i="2"/>
  <c r="D1236" i="2"/>
  <c r="C1236" i="2"/>
  <c r="Q1235" i="2"/>
  <c r="Q1234" i="2" s="1"/>
  <c r="P1235" i="2"/>
  <c r="S1235" i="2" s="1"/>
  <c r="O1235" i="2"/>
  <c r="K1235" i="2"/>
  <c r="D1235" i="2"/>
  <c r="C1235" i="2"/>
  <c r="P1234" i="2"/>
  <c r="N1234" i="2"/>
  <c r="M1234" i="2"/>
  <c r="L1234" i="2"/>
  <c r="J1234" i="2"/>
  <c r="I1234" i="2"/>
  <c r="H1234" i="2"/>
  <c r="G1234" i="2"/>
  <c r="F1234" i="2"/>
  <c r="D1234" i="2" s="1"/>
  <c r="E1234" i="2"/>
  <c r="R1233" i="2"/>
  <c r="R1230" i="2" s="1"/>
  <c r="O1233" i="2"/>
  <c r="K1233" i="2"/>
  <c r="K1230" i="2" s="1"/>
  <c r="Q1232" i="2"/>
  <c r="P1232" i="2"/>
  <c r="S1232" i="2" s="1"/>
  <c r="O1232" i="2"/>
  <c r="K1232" i="2"/>
  <c r="D1232" i="2"/>
  <c r="C1232" i="2"/>
  <c r="Q1231" i="2"/>
  <c r="P1231" i="2"/>
  <c r="O1231" i="2"/>
  <c r="K1231" i="2"/>
  <c r="D1231" i="2"/>
  <c r="C1231" i="2"/>
  <c r="Q1230" i="2"/>
  <c r="N1230" i="2"/>
  <c r="M1230" i="2"/>
  <c r="L1230" i="2"/>
  <c r="O1230" i="2" s="1"/>
  <c r="J1230" i="2"/>
  <c r="I1230" i="2"/>
  <c r="H1230" i="2"/>
  <c r="G1230" i="2"/>
  <c r="F1230" i="2"/>
  <c r="D1230" i="2" s="1"/>
  <c r="E1230" i="2"/>
  <c r="C1230" i="2" s="1"/>
  <c r="R1229" i="2"/>
  <c r="S1229" i="2" s="1"/>
  <c r="O1229" i="2"/>
  <c r="K1229" i="2"/>
  <c r="Q1228" i="2"/>
  <c r="P1228" i="2"/>
  <c r="S1228" i="2" s="1"/>
  <c r="O1228" i="2"/>
  <c r="K1228" i="2"/>
  <c r="D1228" i="2"/>
  <c r="C1228" i="2"/>
  <c r="Q1227" i="2"/>
  <c r="P1227" i="2"/>
  <c r="O1227" i="2"/>
  <c r="K1227" i="2"/>
  <c r="D1227" i="2"/>
  <c r="C1227" i="2"/>
  <c r="R1226" i="2"/>
  <c r="N1226" i="2"/>
  <c r="O1226" i="2" s="1"/>
  <c r="M1226" i="2"/>
  <c r="L1226" i="2"/>
  <c r="J1226" i="2"/>
  <c r="I1226" i="2"/>
  <c r="H1226" i="2"/>
  <c r="G1226" i="2"/>
  <c r="C1226" i="2" s="1"/>
  <c r="F1226" i="2"/>
  <c r="D1226" i="2" s="1"/>
  <c r="E1226" i="2"/>
  <c r="O1225" i="2"/>
  <c r="N1225" i="2"/>
  <c r="J1225" i="2"/>
  <c r="M1224" i="2"/>
  <c r="L1224" i="2"/>
  <c r="I1224" i="2"/>
  <c r="H1224" i="2"/>
  <c r="K1224" i="2" s="1"/>
  <c r="G1224" i="2"/>
  <c r="F1224" i="2"/>
  <c r="D1224" i="2" s="1"/>
  <c r="E1224" i="2"/>
  <c r="M1223" i="2"/>
  <c r="L1223" i="2"/>
  <c r="O1223" i="2" s="1"/>
  <c r="I1223" i="2"/>
  <c r="H1223" i="2"/>
  <c r="G1223" i="2"/>
  <c r="F1223" i="2"/>
  <c r="D1223" i="2" s="1"/>
  <c r="E1223" i="2"/>
  <c r="N1222" i="2"/>
  <c r="R1221" i="2"/>
  <c r="R1218" i="2" s="1"/>
  <c r="O1221" i="2"/>
  <c r="K1221" i="2"/>
  <c r="Q1220" i="2"/>
  <c r="P1220" i="2"/>
  <c r="S1220" i="2" s="1"/>
  <c r="O1220" i="2"/>
  <c r="K1220" i="2"/>
  <c r="D1220" i="2"/>
  <c r="C1220" i="2"/>
  <c r="Q1219" i="2"/>
  <c r="Q1218" i="2" s="1"/>
  <c r="P1219" i="2"/>
  <c r="O1219" i="2"/>
  <c r="K1219" i="2"/>
  <c r="D1219" i="2"/>
  <c r="C1219" i="2"/>
  <c r="N1218" i="2"/>
  <c r="M1218" i="2"/>
  <c r="L1218" i="2"/>
  <c r="J1218" i="2"/>
  <c r="I1218" i="2"/>
  <c r="H1218" i="2"/>
  <c r="K1218" i="2" s="1"/>
  <c r="G1218" i="2"/>
  <c r="F1218" i="2"/>
  <c r="D1218" i="2" s="1"/>
  <c r="E1218" i="2"/>
  <c r="R1217" i="2"/>
  <c r="R1214" i="2" s="1"/>
  <c r="O1217" i="2"/>
  <c r="K1217" i="2"/>
  <c r="Q1216" i="2"/>
  <c r="P1216" i="2"/>
  <c r="S1216" i="2" s="1"/>
  <c r="O1216" i="2"/>
  <c r="K1216" i="2"/>
  <c r="D1216" i="2"/>
  <c r="C1216" i="2"/>
  <c r="Q1215" i="2"/>
  <c r="Q1214" i="2" s="1"/>
  <c r="P1215" i="2"/>
  <c r="S1215" i="2" s="1"/>
  <c r="O1215" i="2"/>
  <c r="K1215" i="2"/>
  <c r="D1215" i="2"/>
  <c r="C1215" i="2"/>
  <c r="N1214" i="2"/>
  <c r="M1214" i="2"/>
  <c r="L1214" i="2"/>
  <c r="J1214" i="2"/>
  <c r="I1214" i="2"/>
  <c r="H1214" i="2"/>
  <c r="G1214" i="2"/>
  <c r="F1214" i="2"/>
  <c r="D1214" i="2" s="1"/>
  <c r="E1214" i="2"/>
  <c r="C1214" i="2" s="1"/>
  <c r="R1213" i="2"/>
  <c r="O1213" i="2"/>
  <c r="K1213" i="2"/>
  <c r="Q1212" i="2"/>
  <c r="P1212" i="2"/>
  <c r="S1212" i="2" s="1"/>
  <c r="O1212" i="2"/>
  <c r="K1212" i="2"/>
  <c r="D1212" i="2"/>
  <c r="C1212" i="2"/>
  <c r="Q1211" i="2"/>
  <c r="P1211" i="2"/>
  <c r="S1211" i="2" s="1"/>
  <c r="O1211" i="2"/>
  <c r="K1211" i="2"/>
  <c r="D1211" i="2"/>
  <c r="C1211" i="2"/>
  <c r="N1210" i="2"/>
  <c r="M1210" i="2"/>
  <c r="L1210" i="2"/>
  <c r="J1210" i="2"/>
  <c r="I1210" i="2"/>
  <c r="H1210" i="2"/>
  <c r="G1210" i="2"/>
  <c r="C1210" i="2" s="1"/>
  <c r="F1210" i="2"/>
  <c r="D1210" i="2" s="1"/>
  <c r="E1210" i="2"/>
  <c r="R1209" i="2"/>
  <c r="O1209" i="2"/>
  <c r="K1209" i="2"/>
  <c r="Q1208" i="2"/>
  <c r="P1208" i="2"/>
  <c r="O1208" i="2"/>
  <c r="K1208" i="2"/>
  <c r="D1208" i="2"/>
  <c r="C1208" i="2"/>
  <c r="Q1207" i="2"/>
  <c r="Q1206" i="2" s="1"/>
  <c r="P1207" i="2"/>
  <c r="S1207" i="2" s="1"/>
  <c r="O1207" i="2"/>
  <c r="K1207" i="2"/>
  <c r="D1207" i="2"/>
  <c r="C1207" i="2"/>
  <c r="N1206" i="2"/>
  <c r="O1206" i="2" s="1"/>
  <c r="M1206" i="2"/>
  <c r="L1206" i="2"/>
  <c r="J1206" i="2"/>
  <c r="I1206" i="2"/>
  <c r="H1206" i="2"/>
  <c r="G1206" i="2"/>
  <c r="C1206" i="2" s="1"/>
  <c r="F1206" i="2"/>
  <c r="D1206" i="2" s="1"/>
  <c r="E1206" i="2"/>
  <c r="R1205" i="2"/>
  <c r="O1205" i="2"/>
  <c r="K1205" i="2"/>
  <c r="S1204" i="2"/>
  <c r="Q1204" i="2"/>
  <c r="P1204" i="2"/>
  <c r="O1204" i="2"/>
  <c r="K1204" i="2"/>
  <c r="D1204" i="2"/>
  <c r="C1204" i="2"/>
  <c r="Q1203" i="2"/>
  <c r="Q1202" i="2" s="1"/>
  <c r="P1203" i="2"/>
  <c r="O1203" i="2"/>
  <c r="K1203" i="2"/>
  <c r="D1203" i="2"/>
  <c r="C1203" i="2"/>
  <c r="N1202" i="2"/>
  <c r="M1202" i="2"/>
  <c r="L1202" i="2"/>
  <c r="J1202" i="2"/>
  <c r="I1202" i="2"/>
  <c r="H1202" i="2"/>
  <c r="G1202" i="2"/>
  <c r="F1202" i="2"/>
  <c r="D1202" i="2" s="1"/>
  <c r="E1202" i="2"/>
  <c r="R1201" i="2"/>
  <c r="R1198" i="2" s="1"/>
  <c r="O1201" i="2"/>
  <c r="K1201" i="2"/>
  <c r="Q1200" i="2"/>
  <c r="P1200" i="2"/>
  <c r="S1200" i="2" s="1"/>
  <c r="O1200" i="2"/>
  <c r="K1200" i="2"/>
  <c r="D1200" i="2"/>
  <c r="C1200" i="2"/>
  <c r="Q1199" i="2"/>
  <c r="P1199" i="2"/>
  <c r="S1199" i="2" s="1"/>
  <c r="O1199" i="2"/>
  <c r="K1199" i="2"/>
  <c r="D1199" i="2"/>
  <c r="C1199" i="2"/>
  <c r="Q1198" i="2"/>
  <c r="N1198" i="2"/>
  <c r="M1198" i="2"/>
  <c r="L1198" i="2"/>
  <c r="J1198" i="2"/>
  <c r="I1198" i="2"/>
  <c r="H1198" i="2"/>
  <c r="G1198" i="2"/>
  <c r="F1198" i="2"/>
  <c r="D1198" i="2" s="1"/>
  <c r="E1198" i="2"/>
  <c r="R1197" i="2"/>
  <c r="O1197" i="2"/>
  <c r="K1197" i="2"/>
  <c r="Q1196" i="2"/>
  <c r="P1196" i="2"/>
  <c r="S1196" i="2" s="1"/>
  <c r="O1196" i="2"/>
  <c r="K1196" i="2"/>
  <c r="D1196" i="2"/>
  <c r="C1196" i="2"/>
  <c r="Q1195" i="2"/>
  <c r="P1195" i="2"/>
  <c r="O1195" i="2"/>
  <c r="K1195" i="2"/>
  <c r="D1195" i="2"/>
  <c r="C1195" i="2"/>
  <c r="N1194" i="2"/>
  <c r="M1194" i="2"/>
  <c r="L1194" i="2"/>
  <c r="J1194" i="2"/>
  <c r="I1194" i="2"/>
  <c r="H1194" i="2"/>
  <c r="G1194" i="2"/>
  <c r="F1194" i="2"/>
  <c r="D1194" i="2" s="1"/>
  <c r="E1194" i="2"/>
  <c r="O1193" i="2"/>
  <c r="N1193" i="2"/>
  <c r="J1193" i="2"/>
  <c r="M1192" i="2"/>
  <c r="L1192" i="2"/>
  <c r="I1192" i="2"/>
  <c r="H1192" i="2"/>
  <c r="K1192" i="2" s="1"/>
  <c r="G1192" i="2"/>
  <c r="F1192" i="2"/>
  <c r="D1192" i="2" s="1"/>
  <c r="E1192" i="2"/>
  <c r="C1192" i="2" s="1"/>
  <c r="M1191" i="2"/>
  <c r="L1191" i="2"/>
  <c r="O1191" i="2" s="1"/>
  <c r="I1191" i="2"/>
  <c r="H1191" i="2"/>
  <c r="G1191" i="2"/>
  <c r="F1191" i="2"/>
  <c r="E1191" i="2"/>
  <c r="D1191" i="2"/>
  <c r="N1190" i="2"/>
  <c r="F1190" i="2"/>
  <c r="D1190" i="2" s="1"/>
  <c r="R1189" i="2"/>
  <c r="O1189" i="2"/>
  <c r="K1189" i="2"/>
  <c r="Q1188" i="2"/>
  <c r="P1188" i="2"/>
  <c r="S1188" i="2" s="1"/>
  <c r="O1188" i="2"/>
  <c r="K1188" i="2"/>
  <c r="D1188" i="2"/>
  <c r="C1188" i="2"/>
  <c r="Q1187" i="2"/>
  <c r="Q1186" i="2" s="1"/>
  <c r="P1187" i="2"/>
  <c r="S1187" i="2" s="1"/>
  <c r="O1187" i="2"/>
  <c r="K1187" i="2"/>
  <c r="D1187" i="2"/>
  <c r="C1187" i="2"/>
  <c r="N1186" i="2"/>
  <c r="M1186" i="2"/>
  <c r="L1186" i="2"/>
  <c r="J1186" i="2"/>
  <c r="I1186" i="2"/>
  <c r="H1186" i="2"/>
  <c r="G1186" i="2"/>
  <c r="F1186" i="2"/>
  <c r="D1186" i="2" s="1"/>
  <c r="E1186" i="2"/>
  <c r="C1186" i="2" s="1"/>
  <c r="R1185" i="2"/>
  <c r="R1182" i="2" s="1"/>
  <c r="O1185" i="2"/>
  <c r="K1185" i="2"/>
  <c r="Q1184" i="2"/>
  <c r="P1184" i="2"/>
  <c r="S1184" i="2" s="1"/>
  <c r="O1184" i="2"/>
  <c r="K1184" i="2"/>
  <c r="D1184" i="2"/>
  <c r="C1184" i="2"/>
  <c r="Q1183" i="2"/>
  <c r="Q1182" i="2" s="1"/>
  <c r="P1183" i="2"/>
  <c r="S1183" i="2" s="1"/>
  <c r="O1183" i="2"/>
  <c r="K1183" i="2"/>
  <c r="D1183" i="2"/>
  <c r="C1183" i="2"/>
  <c r="N1182" i="2"/>
  <c r="M1182" i="2"/>
  <c r="L1182" i="2"/>
  <c r="J1182" i="2"/>
  <c r="I1182" i="2"/>
  <c r="H1182" i="2"/>
  <c r="G1182" i="2"/>
  <c r="F1182" i="2"/>
  <c r="D1182" i="2" s="1"/>
  <c r="E1182" i="2"/>
  <c r="R1181" i="2"/>
  <c r="S1181" i="2" s="1"/>
  <c r="O1181" i="2"/>
  <c r="K1181" i="2"/>
  <c r="Q1180" i="2"/>
  <c r="P1180" i="2"/>
  <c r="S1180" i="2" s="1"/>
  <c r="O1180" i="2"/>
  <c r="K1180" i="2"/>
  <c r="D1180" i="2"/>
  <c r="C1180" i="2"/>
  <c r="Q1179" i="2"/>
  <c r="P1179" i="2"/>
  <c r="S1179" i="2" s="1"/>
  <c r="O1179" i="2"/>
  <c r="K1179" i="2"/>
  <c r="D1179" i="2"/>
  <c r="C1179" i="2"/>
  <c r="R1178" i="2"/>
  <c r="P1178" i="2"/>
  <c r="N1178" i="2"/>
  <c r="M1178" i="2"/>
  <c r="L1178" i="2"/>
  <c r="J1178" i="2"/>
  <c r="I1178" i="2"/>
  <c r="H1178" i="2"/>
  <c r="G1178" i="2"/>
  <c r="F1178" i="2"/>
  <c r="D1178" i="2" s="1"/>
  <c r="E1178" i="2"/>
  <c r="C1178" i="2"/>
  <c r="R1177" i="2"/>
  <c r="S1177" i="2" s="1"/>
  <c r="O1177" i="2"/>
  <c r="K1177" i="2"/>
  <c r="Q1176" i="2"/>
  <c r="P1176" i="2"/>
  <c r="O1176" i="2"/>
  <c r="K1176" i="2"/>
  <c r="D1176" i="2"/>
  <c r="C1176" i="2"/>
  <c r="Q1175" i="2"/>
  <c r="Q1174" i="2" s="1"/>
  <c r="P1175" i="2"/>
  <c r="S1175" i="2" s="1"/>
  <c r="O1175" i="2"/>
  <c r="K1175" i="2"/>
  <c r="D1175" i="2"/>
  <c r="C1175" i="2"/>
  <c r="R1174" i="2"/>
  <c r="N1174" i="2"/>
  <c r="M1174" i="2"/>
  <c r="L1174" i="2"/>
  <c r="J1174" i="2"/>
  <c r="I1174" i="2"/>
  <c r="H1174" i="2"/>
  <c r="G1174" i="2"/>
  <c r="F1174" i="2"/>
  <c r="D1174" i="2" s="1"/>
  <c r="E1174" i="2"/>
  <c r="R1173" i="2"/>
  <c r="O1173" i="2"/>
  <c r="K1173" i="2"/>
  <c r="Q1172" i="2"/>
  <c r="P1172" i="2"/>
  <c r="S1172" i="2" s="1"/>
  <c r="O1172" i="2"/>
  <c r="K1172" i="2"/>
  <c r="D1172" i="2"/>
  <c r="C1172" i="2"/>
  <c r="Q1171" i="2"/>
  <c r="P1171" i="2"/>
  <c r="O1171" i="2"/>
  <c r="K1171" i="2"/>
  <c r="D1171" i="2"/>
  <c r="C1171" i="2"/>
  <c r="N1170" i="2"/>
  <c r="M1170" i="2"/>
  <c r="L1170" i="2"/>
  <c r="J1170" i="2"/>
  <c r="I1170" i="2"/>
  <c r="H1170" i="2"/>
  <c r="G1170" i="2"/>
  <c r="F1170" i="2"/>
  <c r="D1170" i="2" s="1"/>
  <c r="E1170" i="2"/>
  <c r="R1169" i="2"/>
  <c r="R1166" i="2" s="1"/>
  <c r="O1169" i="2"/>
  <c r="K1169" i="2"/>
  <c r="Q1168" i="2"/>
  <c r="P1168" i="2"/>
  <c r="S1168" i="2" s="1"/>
  <c r="O1168" i="2"/>
  <c r="K1168" i="2"/>
  <c r="D1168" i="2"/>
  <c r="C1168" i="2"/>
  <c r="Q1167" i="2"/>
  <c r="P1167" i="2"/>
  <c r="S1167" i="2" s="1"/>
  <c r="O1167" i="2"/>
  <c r="K1167" i="2"/>
  <c r="K1166" i="2" s="1"/>
  <c r="D1167" i="2"/>
  <c r="C1167" i="2"/>
  <c r="Q1166" i="2"/>
  <c r="N1166" i="2"/>
  <c r="M1166" i="2"/>
  <c r="L1166" i="2"/>
  <c r="J1166" i="2"/>
  <c r="I1166" i="2"/>
  <c r="H1166" i="2"/>
  <c r="G1166" i="2"/>
  <c r="F1166" i="2"/>
  <c r="D1166" i="2" s="1"/>
  <c r="E1166" i="2"/>
  <c r="C1166" i="2" s="1"/>
  <c r="R1165" i="2"/>
  <c r="S1165" i="2" s="1"/>
  <c r="O1165" i="2"/>
  <c r="K1165" i="2"/>
  <c r="Q1164" i="2"/>
  <c r="P1164" i="2"/>
  <c r="S1164" i="2" s="1"/>
  <c r="O1164" i="2"/>
  <c r="K1164" i="2"/>
  <c r="D1164" i="2"/>
  <c r="C1164" i="2"/>
  <c r="Q1163" i="2"/>
  <c r="P1163" i="2"/>
  <c r="S1163" i="2" s="1"/>
  <c r="O1163" i="2"/>
  <c r="K1163" i="2"/>
  <c r="D1163" i="2"/>
  <c r="C1163" i="2"/>
  <c r="R1162" i="2"/>
  <c r="N1162" i="2"/>
  <c r="M1162" i="2"/>
  <c r="L1162" i="2"/>
  <c r="J1162" i="2"/>
  <c r="I1162" i="2"/>
  <c r="H1162" i="2"/>
  <c r="G1162" i="2"/>
  <c r="F1162" i="2"/>
  <c r="D1162" i="2" s="1"/>
  <c r="E1162" i="2"/>
  <c r="C1162" i="2" s="1"/>
  <c r="N1161" i="2"/>
  <c r="N1158" i="2" s="1"/>
  <c r="J1161" i="2"/>
  <c r="M1160" i="2"/>
  <c r="L1160" i="2"/>
  <c r="I1160" i="2"/>
  <c r="H1160" i="2"/>
  <c r="K1160" i="2" s="1"/>
  <c r="G1160" i="2"/>
  <c r="F1160" i="2"/>
  <c r="E1160" i="2"/>
  <c r="E1158" i="2" s="1"/>
  <c r="D1160" i="2"/>
  <c r="O1159" i="2"/>
  <c r="M1159" i="2"/>
  <c r="L1159" i="2"/>
  <c r="I1159" i="2"/>
  <c r="H1159" i="2"/>
  <c r="G1159" i="2"/>
  <c r="F1159" i="2"/>
  <c r="E1159" i="2"/>
  <c r="J1158" i="2"/>
  <c r="R1157" i="2"/>
  <c r="S1157" i="2" s="1"/>
  <c r="O1157" i="2"/>
  <c r="K1157" i="2"/>
  <c r="Q1156" i="2"/>
  <c r="P1156" i="2"/>
  <c r="S1156" i="2" s="1"/>
  <c r="O1156" i="2"/>
  <c r="K1156" i="2"/>
  <c r="D1156" i="2"/>
  <c r="C1156" i="2"/>
  <c r="Q1155" i="2"/>
  <c r="Q1154" i="2" s="1"/>
  <c r="P1155" i="2"/>
  <c r="S1155" i="2" s="1"/>
  <c r="O1155" i="2"/>
  <c r="K1155" i="2"/>
  <c r="D1155" i="2"/>
  <c r="C1155" i="2"/>
  <c r="N1154" i="2"/>
  <c r="M1154" i="2"/>
  <c r="L1154" i="2"/>
  <c r="J1154" i="2"/>
  <c r="I1154" i="2"/>
  <c r="H1154" i="2"/>
  <c r="G1154" i="2"/>
  <c r="F1154" i="2"/>
  <c r="E1154" i="2"/>
  <c r="D1154" i="2"/>
  <c r="R1153" i="2"/>
  <c r="R1150" i="2" s="1"/>
  <c r="O1153" i="2"/>
  <c r="K1153" i="2"/>
  <c r="Q1152" i="2"/>
  <c r="P1152" i="2"/>
  <c r="S1152" i="2" s="1"/>
  <c r="O1152" i="2"/>
  <c r="K1152" i="2"/>
  <c r="D1152" i="2"/>
  <c r="C1152" i="2"/>
  <c r="Q1151" i="2"/>
  <c r="Q1150" i="2" s="1"/>
  <c r="P1151" i="2"/>
  <c r="S1151" i="2" s="1"/>
  <c r="O1151" i="2"/>
  <c r="K1151" i="2"/>
  <c r="D1151" i="2"/>
  <c r="C1151" i="2"/>
  <c r="N1150" i="2"/>
  <c r="M1150" i="2"/>
  <c r="L1150" i="2"/>
  <c r="J1150" i="2"/>
  <c r="I1150" i="2"/>
  <c r="H1150" i="2"/>
  <c r="G1150" i="2"/>
  <c r="F1150" i="2"/>
  <c r="D1150" i="2" s="1"/>
  <c r="E1150" i="2"/>
  <c r="C1150" i="2" s="1"/>
  <c r="R1149" i="2"/>
  <c r="O1149" i="2"/>
  <c r="K1149" i="2"/>
  <c r="Q1148" i="2"/>
  <c r="P1148" i="2"/>
  <c r="S1148" i="2" s="1"/>
  <c r="O1148" i="2"/>
  <c r="K1148" i="2"/>
  <c r="D1148" i="2"/>
  <c r="C1148" i="2"/>
  <c r="Q1147" i="2"/>
  <c r="P1147" i="2"/>
  <c r="O1147" i="2"/>
  <c r="K1147" i="2"/>
  <c r="D1147" i="2"/>
  <c r="C1147" i="2"/>
  <c r="N1146" i="2"/>
  <c r="M1146" i="2"/>
  <c r="L1146" i="2"/>
  <c r="J1146" i="2"/>
  <c r="I1146" i="2"/>
  <c r="H1146" i="2"/>
  <c r="G1146" i="2"/>
  <c r="C1146" i="2" s="1"/>
  <c r="F1146" i="2"/>
  <c r="E1146" i="2"/>
  <c r="D1146" i="2"/>
  <c r="R1145" i="2"/>
  <c r="R1142" i="2" s="1"/>
  <c r="O1145" i="2"/>
  <c r="K1145" i="2"/>
  <c r="Q1144" i="2"/>
  <c r="P1144" i="2"/>
  <c r="O1144" i="2"/>
  <c r="K1144" i="2"/>
  <c r="D1144" i="2"/>
  <c r="C1144" i="2"/>
  <c r="Q1143" i="2"/>
  <c r="P1143" i="2"/>
  <c r="S1143" i="2" s="1"/>
  <c r="O1143" i="2"/>
  <c r="K1143" i="2"/>
  <c r="D1143" i="2"/>
  <c r="C1143" i="2"/>
  <c r="Q1142" i="2"/>
  <c r="N1142" i="2"/>
  <c r="M1142" i="2"/>
  <c r="L1142" i="2"/>
  <c r="J1142" i="2"/>
  <c r="I1142" i="2"/>
  <c r="H1142" i="2"/>
  <c r="G1142" i="2"/>
  <c r="F1142" i="2"/>
  <c r="D1142" i="2" s="1"/>
  <c r="E1142" i="2"/>
  <c r="R1141" i="2"/>
  <c r="O1141" i="2"/>
  <c r="K1141" i="2"/>
  <c r="Q1140" i="2"/>
  <c r="P1140" i="2"/>
  <c r="S1140" i="2" s="1"/>
  <c r="O1140" i="2"/>
  <c r="K1140" i="2"/>
  <c r="D1140" i="2"/>
  <c r="C1140" i="2"/>
  <c r="Q1139" i="2"/>
  <c r="Q1138" i="2" s="1"/>
  <c r="P1139" i="2"/>
  <c r="O1139" i="2"/>
  <c r="K1139" i="2"/>
  <c r="D1139" i="2"/>
  <c r="C1139" i="2"/>
  <c r="N1138" i="2"/>
  <c r="M1138" i="2"/>
  <c r="L1138" i="2"/>
  <c r="J1138" i="2"/>
  <c r="I1138" i="2"/>
  <c r="H1138" i="2"/>
  <c r="G1138" i="2"/>
  <c r="F1138" i="2"/>
  <c r="D1138" i="2" s="1"/>
  <c r="E1138" i="2"/>
  <c r="R1137" i="2"/>
  <c r="R1134" i="2" s="1"/>
  <c r="O1137" i="2"/>
  <c r="K1137" i="2"/>
  <c r="Q1136" i="2"/>
  <c r="P1136" i="2"/>
  <c r="S1136" i="2" s="1"/>
  <c r="O1136" i="2"/>
  <c r="K1136" i="2"/>
  <c r="D1136" i="2"/>
  <c r="C1136" i="2"/>
  <c r="Q1135" i="2"/>
  <c r="P1135" i="2"/>
  <c r="S1135" i="2" s="1"/>
  <c r="O1135" i="2"/>
  <c r="K1135" i="2"/>
  <c r="D1135" i="2"/>
  <c r="C1135" i="2"/>
  <c r="Q1134" i="2"/>
  <c r="N1134" i="2"/>
  <c r="M1134" i="2"/>
  <c r="L1134" i="2"/>
  <c r="J1134" i="2"/>
  <c r="I1134" i="2"/>
  <c r="H1134" i="2"/>
  <c r="G1134" i="2"/>
  <c r="F1134" i="2"/>
  <c r="D1134" i="2" s="1"/>
  <c r="E1134" i="2"/>
  <c r="C1134" i="2" s="1"/>
  <c r="R1133" i="2"/>
  <c r="S1133" i="2" s="1"/>
  <c r="O1133" i="2"/>
  <c r="K1133" i="2"/>
  <c r="Q1132" i="2"/>
  <c r="P1132" i="2"/>
  <c r="S1132" i="2" s="1"/>
  <c r="O1132" i="2"/>
  <c r="K1132" i="2"/>
  <c r="D1132" i="2"/>
  <c r="C1132" i="2"/>
  <c r="Q1131" i="2"/>
  <c r="P1131" i="2"/>
  <c r="O1131" i="2"/>
  <c r="K1131" i="2"/>
  <c r="D1131" i="2"/>
  <c r="C1131" i="2"/>
  <c r="R1130" i="2"/>
  <c r="N1130" i="2"/>
  <c r="M1130" i="2"/>
  <c r="L1130" i="2"/>
  <c r="J1130" i="2"/>
  <c r="I1130" i="2"/>
  <c r="H1130" i="2"/>
  <c r="G1130" i="2"/>
  <c r="C1130" i="2" s="1"/>
  <c r="F1130" i="2"/>
  <c r="D1130" i="2" s="1"/>
  <c r="E1130" i="2"/>
  <c r="N1129" i="2"/>
  <c r="K1129" i="2"/>
  <c r="J1129" i="2"/>
  <c r="M1128" i="2"/>
  <c r="L1128" i="2"/>
  <c r="I1128" i="2"/>
  <c r="H1128" i="2"/>
  <c r="K1128" i="2" s="1"/>
  <c r="G1128" i="2"/>
  <c r="F1128" i="2"/>
  <c r="D1128" i="2" s="1"/>
  <c r="E1128" i="2"/>
  <c r="M1127" i="2"/>
  <c r="L1127" i="2"/>
  <c r="O1127" i="2" s="1"/>
  <c r="I1127" i="2"/>
  <c r="H1127" i="2"/>
  <c r="G1127" i="2"/>
  <c r="F1127" i="2"/>
  <c r="E1127" i="2"/>
  <c r="C1127" i="2" s="1"/>
  <c r="J1126" i="2"/>
  <c r="R1125" i="2"/>
  <c r="O1125" i="2"/>
  <c r="K1125" i="2"/>
  <c r="Q1124" i="2"/>
  <c r="P1124" i="2"/>
  <c r="S1124" i="2" s="1"/>
  <c r="O1124" i="2"/>
  <c r="K1124" i="2"/>
  <c r="D1124" i="2"/>
  <c r="C1124" i="2"/>
  <c r="Q1123" i="2"/>
  <c r="Q1122" i="2" s="1"/>
  <c r="P1123" i="2"/>
  <c r="S1123" i="2" s="1"/>
  <c r="O1123" i="2"/>
  <c r="K1123" i="2"/>
  <c r="D1123" i="2"/>
  <c r="C1123" i="2"/>
  <c r="N1122" i="2"/>
  <c r="M1122" i="2"/>
  <c r="L1122" i="2"/>
  <c r="J1122" i="2"/>
  <c r="I1122" i="2"/>
  <c r="H1122" i="2"/>
  <c r="G1122" i="2"/>
  <c r="F1122" i="2"/>
  <c r="D1122" i="2" s="1"/>
  <c r="E1122" i="2"/>
  <c r="R1121" i="2"/>
  <c r="R1118" i="2" s="1"/>
  <c r="O1121" i="2"/>
  <c r="K1121" i="2"/>
  <c r="Q1120" i="2"/>
  <c r="P1120" i="2"/>
  <c r="S1120" i="2" s="1"/>
  <c r="O1120" i="2"/>
  <c r="K1120" i="2"/>
  <c r="D1120" i="2"/>
  <c r="C1120" i="2"/>
  <c r="Q1119" i="2"/>
  <c r="Q1118" i="2" s="1"/>
  <c r="P1119" i="2"/>
  <c r="S1119" i="2" s="1"/>
  <c r="O1119" i="2"/>
  <c r="K1119" i="2"/>
  <c r="D1119" i="2"/>
  <c r="C1119" i="2"/>
  <c r="P1118" i="2"/>
  <c r="N1118" i="2"/>
  <c r="M1118" i="2"/>
  <c r="L1118" i="2"/>
  <c r="J1118" i="2"/>
  <c r="I1118" i="2"/>
  <c r="H1118" i="2"/>
  <c r="G1118" i="2"/>
  <c r="F1118" i="2"/>
  <c r="D1118" i="2" s="1"/>
  <c r="E1118" i="2"/>
  <c r="C1118" i="2" s="1"/>
  <c r="R1117" i="2"/>
  <c r="O1117" i="2"/>
  <c r="K1117" i="2"/>
  <c r="Q1116" i="2"/>
  <c r="P1116" i="2"/>
  <c r="S1116" i="2" s="1"/>
  <c r="O1116" i="2"/>
  <c r="K1116" i="2"/>
  <c r="D1116" i="2"/>
  <c r="C1116" i="2"/>
  <c r="Q1115" i="2"/>
  <c r="P1115" i="2"/>
  <c r="O1115" i="2"/>
  <c r="K1115" i="2"/>
  <c r="D1115" i="2"/>
  <c r="C1115" i="2"/>
  <c r="N1114" i="2"/>
  <c r="M1114" i="2"/>
  <c r="L1114" i="2"/>
  <c r="J1114" i="2"/>
  <c r="I1114" i="2"/>
  <c r="H1114" i="2"/>
  <c r="G1114" i="2"/>
  <c r="C1114" i="2" s="1"/>
  <c r="F1114" i="2"/>
  <c r="D1114" i="2" s="1"/>
  <c r="E1114" i="2"/>
  <c r="R1113" i="2"/>
  <c r="O1113" i="2"/>
  <c r="K1113" i="2"/>
  <c r="Q1112" i="2"/>
  <c r="P1112" i="2"/>
  <c r="O1112" i="2"/>
  <c r="K1112" i="2"/>
  <c r="D1112" i="2"/>
  <c r="C1112" i="2"/>
  <c r="Q1111" i="2"/>
  <c r="P1111" i="2"/>
  <c r="S1111" i="2" s="1"/>
  <c r="O1111" i="2"/>
  <c r="K1111" i="2"/>
  <c r="D1111" i="2"/>
  <c r="C1111" i="2"/>
  <c r="Q1110" i="2"/>
  <c r="N1110" i="2"/>
  <c r="M1110" i="2"/>
  <c r="L1110" i="2"/>
  <c r="J1110" i="2"/>
  <c r="I1110" i="2"/>
  <c r="H1110" i="2"/>
  <c r="G1110" i="2"/>
  <c r="F1110" i="2"/>
  <c r="D1110" i="2" s="1"/>
  <c r="E1110" i="2"/>
  <c r="R1109" i="2"/>
  <c r="O1109" i="2"/>
  <c r="K1109" i="2"/>
  <c r="Q1108" i="2"/>
  <c r="P1108" i="2"/>
  <c r="S1108" i="2" s="1"/>
  <c r="O1108" i="2"/>
  <c r="K1108" i="2"/>
  <c r="D1108" i="2"/>
  <c r="C1108" i="2"/>
  <c r="Q1107" i="2"/>
  <c r="P1107" i="2"/>
  <c r="O1107" i="2"/>
  <c r="K1107" i="2"/>
  <c r="D1107" i="2"/>
  <c r="C1107" i="2"/>
  <c r="N1106" i="2"/>
  <c r="M1106" i="2"/>
  <c r="L1106" i="2"/>
  <c r="J1106" i="2"/>
  <c r="I1106" i="2"/>
  <c r="H1106" i="2"/>
  <c r="G1106" i="2"/>
  <c r="F1106" i="2"/>
  <c r="D1106" i="2" s="1"/>
  <c r="E1106" i="2"/>
  <c r="R1105" i="2"/>
  <c r="R1102" i="2" s="1"/>
  <c r="O1105" i="2"/>
  <c r="K1105" i="2"/>
  <c r="Q1104" i="2"/>
  <c r="P1104" i="2"/>
  <c r="S1104" i="2" s="1"/>
  <c r="O1104" i="2"/>
  <c r="K1104" i="2"/>
  <c r="D1104" i="2"/>
  <c r="C1104" i="2"/>
  <c r="Q1103" i="2"/>
  <c r="P1103" i="2"/>
  <c r="S1103" i="2" s="1"/>
  <c r="O1103" i="2"/>
  <c r="K1103" i="2"/>
  <c r="D1103" i="2"/>
  <c r="C1103" i="2"/>
  <c r="Q1102" i="2"/>
  <c r="N1102" i="2"/>
  <c r="M1102" i="2"/>
  <c r="L1102" i="2"/>
  <c r="J1102" i="2"/>
  <c r="I1102" i="2"/>
  <c r="H1102" i="2"/>
  <c r="G1102" i="2"/>
  <c r="F1102" i="2"/>
  <c r="E1102" i="2"/>
  <c r="D1102" i="2"/>
  <c r="R1101" i="2"/>
  <c r="O1101" i="2"/>
  <c r="K1101" i="2"/>
  <c r="Q1100" i="2"/>
  <c r="P1100" i="2"/>
  <c r="S1100" i="2" s="1"/>
  <c r="O1100" i="2"/>
  <c r="K1100" i="2"/>
  <c r="D1100" i="2"/>
  <c r="C1100" i="2"/>
  <c r="Q1099" i="2"/>
  <c r="P1099" i="2"/>
  <c r="O1099" i="2"/>
  <c r="K1099" i="2"/>
  <c r="D1099" i="2"/>
  <c r="C1099" i="2"/>
  <c r="N1098" i="2"/>
  <c r="M1098" i="2"/>
  <c r="L1098" i="2"/>
  <c r="J1098" i="2"/>
  <c r="I1098" i="2"/>
  <c r="H1098" i="2"/>
  <c r="G1098" i="2"/>
  <c r="F1098" i="2"/>
  <c r="D1098" i="2" s="1"/>
  <c r="E1098" i="2"/>
  <c r="N1097" i="2"/>
  <c r="N1094" i="2" s="1"/>
  <c r="J1097" i="2"/>
  <c r="M1096" i="2"/>
  <c r="L1096" i="2"/>
  <c r="I1096" i="2"/>
  <c r="H1096" i="2"/>
  <c r="K1096" i="2" s="1"/>
  <c r="G1096" i="2"/>
  <c r="F1096" i="2"/>
  <c r="D1096" i="2" s="1"/>
  <c r="E1096" i="2"/>
  <c r="M1095" i="2"/>
  <c r="L1095" i="2"/>
  <c r="O1095" i="2" s="1"/>
  <c r="I1095" i="2"/>
  <c r="H1095" i="2"/>
  <c r="G1095" i="2"/>
  <c r="F1095" i="2"/>
  <c r="D1095" i="2" s="1"/>
  <c r="E1095" i="2"/>
  <c r="R1093" i="2"/>
  <c r="O1093" i="2"/>
  <c r="K1093" i="2"/>
  <c r="Q1092" i="2"/>
  <c r="P1092" i="2"/>
  <c r="S1092" i="2" s="1"/>
  <c r="O1092" i="2"/>
  <c r="K1092" i="2"/>
  <c r="D1092" i="2"/>
  <c r="C1092" i="2"/>
  <c r="Q1091" i="2"/>
  <c r="Q1090" i="2" s="1"/>
  <c r="P1091" i="2"/>
  <c r="S1091" i="2" s="1"/>
  <c r="O1091" i="2"/>
  <c r="K1091" i="2"/>
  <c r="D1091" i="2"/>
  <c r="C1091" i="2"/>
  <c r="N1090" i="2"/>
  <c r="M1090" i="2"/>
  <c r="L1090" i="2"/>
  <c r="J1090" i="2"/>
  <c r="I1090" i="2"/>
  <c r="H1090" i="2"/>
  <c r="G1090" i="2"/>
  <c r="F1090" i="2"/>
  <c r="D1090" i="2" s="1"/>
  <c r="E1090" i="2"/>
  <c r="R1089" i="2"/>
  <c r="R1086" i="2" s="1"/>
  <c r="O1089" i="2"/>
  <c r="K1089" i="2"/>
  <c r="Q1088" i="2"/>
  <c r="P1088" i="2"/>
  <c r="S1088" i="2" s="1"/>
  <c r="O1088" i="2"/>
  <c r="K1088" i="2"/>
  <c r="D1088" i="2"/>
  <c r="C1088" i="2"/>
  <c r="Q1087" i="2"/>
  <c r="Q1086" i="2" s="1"/>
  <c r="P1087" i="2"/>
  <c r="S1087" i="2" s="1"/>
  <c r="O1087" i="2"/>
  <c r="K1087" i="2"/>
  <c r="D1087" i="2"/>
  <c r="C1087" i="2"/>
  <c r="N1086" i="2"/>
  <c r="M1086" i="2"/>
  <c r="L1086" i="2"/>
  <c r="J1086" i="2"/>
  <c r="I1086" i="2"/>
  <c r="H1086" i="2"/>
  <c r="G1086" i="2"/>
  <c r="F1086" i="2"/>
  <c r="E1086" i="2"/>
  <c r="D1086" i="2"/>
  <c r="R1085" i="2"/>
  <c r="S1085" i="2" s="1"/>
  <c r="O1085" i="2"/>
  <c r="K1085" i="2"/>
  <c r="Q1084" i="2"/>
  <c r="P1084" i="2"/>
  <c r="S1084" i="2" s="1"/>
  <c r="O1084" i="2"/>
  <c r="K1084" i="2"/>
  <c r="D1084" i="2"/>
  <c r="C1084" i="2"/>
  <c r="Q1083" i="2"/>
  <c r="P1083" i="2"/>
  <c r="S1083" i="2" s="1"/>
  <c r="O1083" i="2"/>
  <c r="K1083" i="2"/>
  <c r="D1083" i="2"/>
  <c r="C1083" i="2"/>
  <c r="R1082" i="2"/>
  <c r="P1082" i="2"/>
  <c r="N1082" i="2"/>
  <c r="M1082" i="2"/>
  <c r="L1082" i="2"/>
  <c r="J1082" i="2"/>
  <c r="I1082" i="2"/>
  <c r="H1082" i="2"/>
  <c r="G1082" i="2"/>
  <c r="F1082" i="2"/>
  <c r="D1082" i="2" s="1"/>
  <c r="E1082" i="2"/>
  <c r="S1081" i="2"/>
  <c r="R1081" i="2"/>
  <c r="R1078" i="2" s="1"/>
  <c r="O1081" i="2"/>
  <c r="K1081" i="2"/>
  <c r="Q1080" i="2"/>
  <c r="P1080" i="2"/>
  <c r="O1080" i="2"/>
  <c r="K1080" i="2"/>
  <c r="D1080" i="2"/>
  <c r="C1080" i="2"/>
  <c r="Q1079" i="2"/>
  <c r="P1079" i="2"/>
  <c r="S1079" i="2" s="1"/>
  <c r="O1079" i="2"/>
  <c r="K1079" i="2"/>
  <c r="D1079" i="2"/>
  <c r="C1079" i="2"/>
  <c r="Q1078" i="2"/>
  <c r="N1078" i="2"/>
  <c r="M1078" i="2"/>
  <c r="L1078" i="2"/>
  <c r="J1078" i="2"/>
  <c r="I1078" i="2"/>
  <c r="H1078" i="2"/>
  <c r="G1078" i="2"/>
  <c r="F1078" i="2"/>
  <c r="D1078" i="2" s="1"/>
  <c r="E1078" i="2"/>
  <c r="R1077" i="2"/>
  <c r="O1077" i="2"/>
  <c r="K1077" i="2"/>
  <c r="Q1076" i="2"/>
  <c r="P1076" i="2"/>
  <c r="S1076" i="2" s="1"/>
  <c r="O1076" i="2"/>
  <c r="K1076" i="2"/>
  <c r="D1076" i="2"/>
  <c r="C1076" i="2"/>
  <c r="Q1075" i="2"/>
  <c r="Q1074" i="2" s="1"/>
  <c r="P1075" i="2"/>
  <c r="O1075" i="2"/>
  <c r="K1075" i="2"/>
  <c r="D1075" i="2"/>
  <c r="C1075" i="2"/>
  <c r="N1074" i="2"/>
  <c r="M1074" i="2"/>
  <c r="L1074" i="2"/>
  <c r="J1074" i="2"/>
  <c r="I1074" i="2"/>
  <c r="H1074" i="2"/>
  <c r="G1074" i="2"/>
  <c r="F1074" i="2"/>
  <c r="D1074" i="2" s="1"/>
  <c r="E1074" i="2"/>
  <c r="R1073" i="2"/>
  <c r="R1070" i="2" s="1"/>
  <c r="O1073" i="2"/>
  <c r="K1073" i="2"/>
  <c r="Q1072" i="2"/>
  <c r="P1072" i="2"/>
  <c r="S1072" i="2" s="1"/>
  <c r="O1072" i="2"/>
  <c r="K1072" i="2"/>
  <c r="D1072" i="2"/>
  <c r="C1072" i="2"/>
  <c r="Q1071" i="2"/>
  <c r="P1071" i="2"/>
  <c r="S1071" i="2" s="1"/>
  <c r="O1071" i="2"/>
  <c r="K1071" i="2"/>
  <c r="D1071" i="2"/>
  <c r="C1071" i="2"/>
  <c r="Q1070" i="2"/>
  <c r="N1070" i="2"/>
  <c r="M1070" i="2"/>
  <c r="L1070" i="2"/>
  <c r="J1070" i="2"/>
  <c r="I1070" i="2"/>
  <c r="H1070" i="2"/>
  <c r="G1070" i="2"/>
  <c r="F1070" i="2"/>
  <c r="E1070" i="2"/>
  <c r="C1070" i="2" s="1"/>
  <c r="D1070" i="2"/>
  <c r="R1069" i="2"/>
  <c r="O1069" i="2"/>
  <c r="K1069" i="2"/>
  <c r="Q1068" i="2"/>
  <c r="P1068" i="2"/>
  <c r="S1068" i="2" s="1"/>
  <c r="O1068" i="2"/>
  <c r="K1068" i="2"/>
  <c r="D1068" i="2"/>
  <c r="C1068" i="2"/>
  <c r="Q1067" i="2"/>
  <c r="P1067" i="2"/>
  <c r="S1067" i="2" s="1"/>
  <c r="O1067" i="2"/>
  <c r="K1067" i="2"/>
  <c r="D1067" i="2"/>
  <c r="C1067" i="2"/>
  <c r="N1066" i="2"/>
  <c r="M1066" i="2"/>
  <c r="L1066" i="2"/>
  <c r="J1066" i="2"/>
  <c r="I1066" i="2"/>
  <c r="H1066" i="2"/>
  <c r="G1066" i="2"/>
  <c r="F1066" i="2"/>
  <c r="D1066" i="2" s="1"/>
  <c r="E1066" i="2"/>
  <c r="N1065" i="2"/>
  <c r="O1065" i="2" s="1"/>
  <c r="J1065" i="2"/>
  <c r="M1064" i="2"/>
  <c r="L1064" i="2"/>
  <c r="I1064" i="2"/>
  <c r="H1064" i="2"/>
  <c r="G1064" i="2"/>
  <c r="F1064" i="2"/>
  <c r="E1064" i="2"/>
  <c r="M1063" i="2"/>
  <c r="L1063" i="2"/>
  <c r="O1063" i="2" s="1"/>
  <c r="I1063" i="2"/>
  <c r="H1063" i="2"/>
  <c r="G1063" i="2"/>
  <c r="F1063" i="2"/>
  <c r="E1063" i="2"/>
  <c r="C1063" i="2" s="1"/>
  <c r="D1063" i="2"/>
  <c r="R1057" i="2"/>
  <c r="O1057" i="2"/>
  <c r="K1057" i="2"/>
  <c r="Q1056" i="2"/>
  <c r="P1056" i="2"/>
  <c r="S1056" i="2" s="1"/>
  <c r="O1056" i="2"/>
  <c r="K1056" i="2"/>
  <c r="D1056" i="2"/>
  <c r="C1056" i="2"/>
  <c r="Q1055" i="2"/>
  <c r="Q1054" i="2" s="1"/>
  <c r="P1055" i="2"/>
  <c r="O1055" i="2"/>
  <c r="K1055" i="2"/>
  <c r="D1055" i="2"/>
  <c r="C1055" i="2"/>
  <c r="N1054" i="2"/>
  <c r="M1054" i="2"/>
  <c r="L1054" i="2"/>
  <c r="J1054" i="2"/>
  <c r="I1054" i="2"/>
  <c r="H1054" i="2"/>
  <c r="G1054" i="2"/>
  <c r="F1054" i="2"/>
  <c r="E1054" i="2"/>
  <c r="D1054" i="2"/>
  <c r="R1053" i="2"/>
  <c r="S1053" i="2" s="1"/>
  <c r="O1053" i="2"/>
  <c r="K1053" i="2"/>
  <c r="Q1052" i="2"/>
  <c r="P1052" i="2"/>
  <c r="S1052" i="2" s="1"/>
  <c r="O1052" i="2"/>
  <c r="K1052" i="2"/>
  <c r="D1052" i="2"/>
  <c r="C1052" i="2"/>
  <c r="Q1051" i="2"/>
  <c r="P1051" i="2"/>
  <c r="O1051" i="2"/>
  <c r="K1051" i="2"/>
  <c r="D1051" i="2"/>
  <c r="C1051" i="2"/>
  <c r="R1050" i="2"/>
  <c r="N1050" i="2"/>
  <c r="M1050" i="2"/>
  <c r="L1050" i="2"/>
  <c r="J1050" i="2"/>
  <c r="K1050" i="2" s="1"/>
  <c r="I1050" i="2"/>
  <c r="H1050" i="2"/>
  <c r="G1050" i="2"/>
  <c r="C1050" i="2" s="1"/>
  <c r="F1050" i="2"/>
  <c r="E1050" i="2"/>
  <c r="D1050" i="2"/>
  <c r="R1049" i="2"/>
  <c r="S1049" i="2" s="1"/>
  <c r="O1049" i="2"/>
  <c r="K1049" i="2"/>
  <c r="Q1048" i="2"/>
  <c r="P1048" i="2"/>
  <c r="P1046" i="2" s="1"/>
  <c r="O1048" i="2"/>
  <c r="K1048" i="2"/>
  <c r="D1048" i="2"/>
  <c r="C1048" i="2"/>
  <c r="Q1047" i="2"/>
  <c r="Q1046" i="2" s="1"/>
  <c r="P1047" i="2"/>
  <c r="S1047" i="2" s="1"/>
  <c r="O1047" i="2"/>
  <c r="K1047" i="2"/>
  <c r="D1047" i="2"/>
  <c r="C1047" i="2"/>
  <c r="R1046" i="2"/>
  <c r="N1046" i="2"/>
  <c r="M1046" i="2"/>
  <c r="L1046" i="2"/>
  <c r="J1046" i="2"/>
  <c r="I1046" i="2"/>
  <c r="H1046" i="2"/>
  <c r="G1046" i="2"/>
  <c r="F1046" i="2"/>
  <c r="D1046" i="2" s="1"/>
  <c r="E1046" i="2"/>
  <c r="R1045" i="2"/>
  <c r="O1045" i="2"/>
  <c r="K1045" i="2"/>
  <c r="Q1044" i="2"/>
  <c r="P1044" i="2"/>
  <c r="S1044" i="2" s="1"/>
  <c r="O1044" i="2"/>
  <c r="K1044" i="2"/>
  <c r="D1044" i="2"/>
  <c r="C1044" i="2"/>
  <c r="Q1043" i="2"/>
  <c r="Q1042" i="2" s="1"/>
  <c r="P1043" i="2"/>
  <c r="S1043" i="2" s="1"/>
  <c r="O1043" i="2"/>
  <c r="K1043" i="2"/>
  <c r="D1043" i="2"/>
  <c r="C1043" i="2"/>
  <c r="N1042" i="2"/>
  <c r="M1042" i="2"/>
  <c r="L1042" i="2"/>
  <c r="J1042" i="2"/>
  <c r="I1042" i="2"/>
  <c r="H1042" i="2"/>
  <c r="G1042" i="2"/>
  <c r="F1042" i="2"/>
  <c r="D1042" i="2" s="1"/>
  <c r="E1042" i="2"/>
  <c r="C1042" i="2" s="1"/>
  <c r="R1041" i="2"/>
  <c r="R1038" i="2" s="1"/>
  <c r="O1041" i="2"/>
  <c r="K1041" i="2"/>
  <c r="Q1040" i="2"/>
  <c r="P1040" i="2"/>
  <c r="S1040" i="2" s="1"/>
  <c r="O1040" i="2"/>
  <c r="K1040" i="2"/>
  <c r="D1040" i="2"/>
  <c r="C1040" i="2"/>
  <c r="Q1039" i="2"/>
  <c r="Q1038" i="2" s="1"/>
  <c r="P1039" i="2"/>
  <c r="O1039" i="2"/>
  <c r="K1039" i="2"/>
  <c r="D1039" i="2"/>
  <c r="C1039" i="2"/>
  <c r="N1038" i="2"/>
  <c r="M1038" i="2"/>
  <c r="L1038" i="2"/>
  <c r="J1038" i="2"/>
  <c r="I1038" i="2"/>
  <c r="H1038" i="2"/>
  <c r="G1038" i="2"/>
  <c r="F1038" i="2"/>
  <c r="E1038" i="2"/>
  <c r="D1038" i="2"/>
  <c r="R1037" i="2"/>
  <c r="S1037" i="2" s="1"/>
  <c r="O1037" i="2"/>
  <c r="K1037" i="2"/>
  <c r="Q1036" i="2"/>
  <c r="P1036" i="2"/>
  <c r="S1036" i="2" s="1"/>
  <c r="O1036" i="2"/>
  <c r="K1036" i="2"/>
  <c r="D1036" i="2"/>
  <c r="C1036" i="2"/>
  <c r="Q1035" i="2"/>
  <c r="P1035" i="2"/>
  <c r="S1035" i="2" s="1"/>
  <c r="O1035" i="2"/>
  <c r="K1035" i="2"/>
  <c r="D1035" i="2"/>
  <c r="C1035" i="2"/>
  <c r="P1034" i="2"/>
  <c r="N1034" i="2"/>
  <c r="M1034" i="2"/>
  <c r="L1034" i="2"/>
  <c r="J1034" i="2"/>
  <c r="I1034" i="2"/>
  <c r="H1034" i="2"/>
  <c r="G1034" i="2"/>
  <c r="F1034" i="2"/>
  <c r="D1034" i="2" s="1"/>
  <c r="E1034" i="2"/>
  <c r="S1033" i="2"/>
  <c r="R1033" i="2"/>
  <c r="O1033" i="2"/>
  <c r="K1033" i="2"/>
  <c r="Q1032" i="2"/>
  <c r="P1032" i="2"/>
  <c r="O1032" i="2"/>
  <c r="K1032" i="2"/>
  <c r="D1032" i="2"/>
  <c r="C1032" i="2"/>
  <c r="Q1031" i="2"/>
  <c r="Q1030" i="2" s="1"/>
  <c r="P1031" i="2"/>
  <c r="S1031" i="2" s="1"/>
  <c r="O1031" i="2"/>
  <c r="K1031" i="2"/>
  <c r="D1031" i="2"/>
  <c r="C1031" i="2"/>
  <c r="R1030" i="2"/>
  <c r="N1030" i="2"/>
  <c r="M1030" i="2"/>
  <c r="L1030" i="2"/>
  <c r="J1030" i="2"/>
  <c r="I1030" i="2"/>
  <c r="H1030" i="2"/>
  <c r="G1030" i="2"/>
  <c r="F1030" i="2"/>
  <c r="D1030" i="2" s="1"/>
  <c r="E1030" i="2"/>
  <c r="R1029" i="2"/>
  <c r="O1029" i="2"/>
  <c r="K1029" i="2"/>
  <c r="Q1028" i="2"/>
  <c r="P1028" i="2"/>
  <c r="S1028" i="2" s="1"/>
  <c r="O1028" i="2"/>
  <c r="K1028" i="2"/>
  <c r="D1028" i="2"/>
  <c r="C1028" i="2"/>
  <c r="Q1027" i="2"/>
  <c r="Q1026" i="2" s="1"/>
  <c r="P1027" i="2"/>
  <c r="O1027" i="2"/>
  <c r="K1027" i="2"/>
  <c r="D1027" i="2"/>
  <c r="C1027" i="2"/>
  <c r="N1026" i="2"/>
  <c r="M1026" i="2"/>
  <c r="L1026" i="2"/>
  <c r="J1026" i="2"/>
  <c r="I1026" i="2"/>
  <c r="H1026" i="2"/>
  <c r="G1026" i="2"/>
  <c r="F1026" i="2"/>
  <c r="D1026" i="2" s="1"/>
  <c r="E1026" i="2"/>
  <c r="R1025" i="2"/>
  <c r="R1022" i="2" s="1"/>
  <c r="O1025" i="2"/>
  <c r="K1025" i="2"/>
  <c r="Q1024" i="2"/>
  <c r="P1024" i="2"/>
  <c r="S1024" i="2" s="1"/>
  <c r="O1024" i="2"/>
  <c r="K1024" i="2"/>
  <c r="D1024" i="2"/>
  <c r="C1024" i="2"/>
  <c r="Q1023" i="2"/>
  <c r="P1023" i="2"/>
  <c r="S1023" i="2" s="1"/>
  <c r="O1023" i="2"/>
  <c r="K1023" i="2"/>
  <c r="D1023" i="2"/>
  <c r="C1023" i="2"/>
  <c r="Q1022" i="2"/>
  <c r="N1022" i="2"/>
  <c r="M1022" i="2"/>
  <c r="L1022" i="2"/>
  <c r="J1022" i="2"/>
  <c r="I1022" i="2"/>
  <c r="H1022" i="2"/>
  <c r="K1022" i="2" s="1"/>
  <c r="G1022" i="2"/>
  <c r="F1022" i="2"/>
  <c r="D1022" i="2" s="1"/>
  <c r="E1022" i="2"/>
  <c r="C1022" i="2" s="1"/>
  <c r="R1021" i="2"/>
  <c r="O1021" i="2"/>
  <c r="K1021" i="2"/>
  <c r="Q1020" i="2"/>
  <c r="P1020" i="2"/>
  <c r="S1020" i="2" s="1"/>
  <c r="O1020" i="2"/>
  <c r="K1020" i="2"/>
  <c r="D1020" i="2"/>
  <c r="C1020" i="2"/>
  <c r="Q1019" i="2"/>
  <c r="P1019" i="2"/>
  <c r="S1019" i="2" s="1"/>
  <c r="O1019" i="2"/>
  <c r="K1019" i="2"/>
  <c r="D1019" i="2"/>
  <c r="C1019" i="2"/>
  <c r="N1018" i="2"/>
  <c r="M1018" i="2"/>
  <c r="L1018" i="2"/>
  <c r="J1018" i="2"/>
  <c r="I1018" i="2"/>
  <c r="H1018" i="2"/>
  <c r="G1018" i="2"/>
  <c r="F1018" i="2"/>
  <c r="D1018" i="2" s="1"/>
  <c r="E1018" i="2"/>
  <c r="C1018" i="2" s="1"/>
  <c r="N1017" i="2"/>
  <c r="O1017" i="2" s="1"/>
  <c r="J1017" i="2"/>
  <c r="M1016" i="2"/>
  <c r="L1016" i="2"/>
  <c r="I1016" i="2"/>
  <c r="H1016" i="2"/>
  <c r="G1016" i="2"/>
  <c r="F1016" i="2"/>
  <c r="D1016" i="2" s="1"/>
  <c r="E1016" i="2"/>
  <c r="M1015" i="2"/>
  <c r="L1015" i="2"/>
  <c r="O1015" i="2" s="1"/>
  <c r="I1015" i="2"/>
  <c r="H1015" i="2"/>
  <c r="G1015" i="2"/>
  <c r="F1015" i="2"/>
  <c r="E1015" i="2"/>
  <c r="D1015" i="2"/>
  <c r="N1014" i="2"/>
  <c r="R1004" i="2"/>
  <c r="S1004" i="2" s="1"/>
  <c r="O1004" i="2"/>
  <c r="K1004" i="2"/>
  <c r="Q1003" i="2"/>
  <c r="P1003" i="2"/>
  <c r="S1003" i="2" s="1"/>
  <c r="O1003" i="2"/>
  <c r="K1003" i="2"/>
  <c r="D1003" i="2"/>
  <c r="C1003" i="2"/>
  <c r="Q1002" i="2"/>
  <c r="P1002" i="2"/>
  <c r="P1001" i="2" s="1"/>
  <c r="O1002" i="2"/>
  <c r="K1002" i="2"/>
  <c r="D1002" i="2"/>
  <c r="C1002" i="2"/>
  <c r="R1001" i="2"/>
  <c r="N1001" i="2"/>
  <c r="M1001" i="2"/>
  <c r="L1001" i="2"/>
  <c r="J1001" i="2"/>
  <c r="I1001" i="2"/>
  <c r="H1001" i="2"/>
  <c r="G1001" i="2"/>
  <c r="F1001" i="2"/>
  <c r="D1001" i="2" s="1"/>
  <c r="E1001" i="2"/>
  <c r="R1000" i="2"/>
  <c r="S1000" i="2" s="1"/>
  <c r="O1000" i="2"/>
  <c r="K1000" i="2"/>
  <c r="S999" i="2"/>
  <c r="Q999" i="2"/>
  <c r="Q997" i="2" s="1"/>
  <c r="P999" i="2"/>
  <c r="O999" i="2"/>
  <c r="K999" i="2"/>
  <c r="D999" i="2"/>
  <c r="C999" i="2"/>
  <c r="Q998" i="2"/>
  <c r="P998" i="2"/>
  <c r="S998" i="2" s="1"/>
  <c r="O998" i="2"/>
  <c r="K998" i="2"/>
  <c r="D998" i="2"/>
  <c r="C998" i="2"/>
  <c r="N997" i="2"/>
  <c r="M997" i="2"/>
  <c r="L997" i="2"/>
  <c r="J997" i="2"/>
  <c r="I997" i="2"/>
  <c r="H997" i="2"/>
  <c r="K997" i="2" s="1"/>
  <c r="G997" i="2"/>
  <c r="F997" i="2"/>
  <c r="D997" i="2" s="1"/>
  <c r="E997" i="2"/>
  <c r="R996" i="2"/>
  <c r="S996" i="2" s="1"/>
  <c r="O996" i="2"/>
  <c r="K996" i="2"/>
  <c r="Q995" i="2"/>
  <c r="P995" i="2"/>
  <c r="S995" i="2" s="1"/>
  <c r="O995" i="2"/>
  <c r="K995" i="2"/>
  <c r="D995" i="2"/>
  <c r="C995" i="2"/>
  <c r="Q994" i="2"/>
  <c r="Q993" i="2" s="1"/>
  <c r="P994" i="2"/>
  <c r="S994" i="2" s="1"/>
  <c r="O994" i="2"/>
  <c r="K994" i="2"/>
  <c r="D994" i="2"/>
  <c r="C994" i="2"/>
  <c r="P993" i="2"/>
  <c r="N993" i="2"/>
  <c r="M993" i="2"/>
  <c r="L993" i="2"/>
  <c r="O993" i="2" s="1"/>
  <c r="J993" i="2"/>
  <c r="I993" i="2"/>
  <c r="H993" i="2"/>
  <c r="G993" i="2"/>
  <c r="F993" i="2"/>
  <c r="D993" i="2" s="1"/>
  <c r="E993" i="2"/>
  <c r="C993" i="2" s="1"/>
  <c r="R992" i="2"/>
  <c r="O992" i="2"/>
  <c r="K992" i="2"/>
  <c r="Q991" i="2"/>
  <c r="P991" i="2"/>
  <c r="S991" i="2" s="1"/>
  <c r="O991" i="2"/>
  <c r="K991" i="2"/>
  <c r="D991" i="2"/>
  <c r="C991" i="2"/>
  <c r="Q990" i="2"/>
  <c r="P990" i="2"/>
  <c r="S990" i="2" s="1"/>
  <c r="O990" i="2"/>
  <c r="K990" i="2"/>
  <c r="D990" i="2"/>
  <c r="C990" i="2"/>
  <c r="N989" i="2"/>
  <c r="M989" i="2"/>
  <c r="L989" i="2"/>
  <c r="J989" i="2"/>
  <c r="I989" i="2"/>
  <c r="H989" i="2"/>
  <c r="K989" i="2" s="1"/>
  <c r="G989" i="2"/>
  <c r="F989" i="2"/>
  <c r="E989" i="2"/>
  <c r="D989" i="2"/>
  <c r="R988" i="2"/>
  <c r="O988" i="2"/>
  <c r="K988" i="2"/>
  <c r="Q987" i="2"/>
  <c r="P987" i="2"/>
  <c r="S987" i="2" s="1"/>
  <c r="O987" i="2"/>
  <c r="K987" i="2"/>
  <c r="D987" i="2"/>
  <c r="C987" i="2"/>
  <c r="Q986" i="2"/>
  <c r="P986" i="2"/>
  <c r="S986" i="2" s="1"/>
  <c r="O986" i="2"/>
  <c r="K986" i="2"/>
  <c r="D986" i="2"/>
  <c r="C986" i="2"/>
  <c r="N985" i="2"/>
  <c r="M985" i="2"/>
  <c r="L985" i="2"/>
  <c r="J985" i="2"/>
  <c r="K985" i="2" s="1"/>
  <c r="I985" i="2"/>
  <c r="H985" i="2"/>
  <c r="G985" i="2"/>
  <c r="F985" i="2"/>
  <c r="D985" i="2" s="1"/>
  <c r="E985" i="2"/>
  <c r="C985" i="2" s="1"/>
  <c r="S984" i="2"/>
  <c r="R984" i="2"/>
  <c r="O984" i="2"/>
  <c r="K984" i="2"/>
  <c r="Q983" i="2"/>
  <c r="P983" i="2"/>
  <c r="O983" i="2"/>
  <c r="K983" i="2"/>
  <c r="D983" i="2"/>
  <c r="C983" i="2"/>
  <c r="Q982" i="2"/>
  <c r="P982" i="2"/>
  <c r="S982" i="2" s="1"/>
  <c r="O982" i="2"/>
  <c r="K982" i="2"/>
  <c r="D982" i="2"/>
  <c r="C982" i="2"/>
  <c r="R981" i="2"/>
  <c r="N981" i="2"/>
  <c r="M981" i="2"/>
  <c r="L981" i="2"/>
  <c r="J981" i="2"/>
  <c r="K981" i="2" s="1"/>
  <c r="I981" i="2"/>
  <c r="H981" i="2"/>
  <c r="G981" i="2"/>
  <c r="C981" i="2" s="1"/>
  <c r="F981" i="2"/>
  <c r="D981" i="2" s="1"/>
  <c r="E981" i="2"/>
  <c r="R980" i="2"/>
  <c r="S980" i="2" s="1"/>
  <c r="O980" i="2"/>
  <c r="K980" i="2"/>
  <c r="Q979" i="2"/>
  <c r="P979" i="2"/>
  <c r="S979" i="2" s="1"/>
  <c r="O979" i="2"/>
  <c r="K979" i="2"/>
  <c r="D979" i="2"/>
  <c r="C979" i="2"/>
  <c r="Q978" i="2"/>
  <c r="Q977" i="2" s="1"/>
  <c r="P978" i="2"/>
  <c r="O978" i="2"/>
  <c r="K978" i="2"/>
  <c r="D978" i="2"/>
  <c r="C978" i="2"/>
  <c r="N977" i="2"/>
  <c r="M977" i="2"/>
  <c r="L977" i="2"/>
  <c r="J977" i="2"/>
  <c r="I977" i="2"/>
  <c r="H977" i="2"/>
  <c r="G977" i="2"/>
  <c r="F977" i="2"/>
  <c r="D977" i="2" s="1"/>
  <c r="E977" i="2"/>
  <c r="N976" i="2"/>
  <c r="O976" i="2" s="1"/>
  <c r="J976" i="2"/>
  <c r="J973" i="2" s="1"/>
  <c r="M975" i="2"/>
  <c r="L975" i="2"/>
  <c r="I975" i="2"/>
  <c r="H975" i="2"/>
  <c r="K975" i="2" s="1"/>
  <c r="G975" i="2"/>
  <c r="G973" i="2" s="1"/>
  <c r="F975" i="2"/>
  <c r="D975" i="2" s="1"/>
  <c r="E975" i="2"/>
  <c r="M974" i="2"/>
  <c r="M973" i="2" s="1"/>
  <c r="L974" i="2"/>
  <c r="O974" i="2" s="1"/>
  <c r="I974" i="2"/>
  <c r="Q974" i="2" s="1"/>
  <c r="H974" i="2"/>
  <c r="K974" i="2" s="1"/>
  <c r="G974" i="2"/>
  <c r="F974" i="2"/>
  <c r="E974" i="2"/>
  <c r="C974" i="2" s="1"/>
  <c r="H973" i="2"/>
  <c r="R972" i="2"/>
  <c r="O972" i="2"/>
  <c r="K972" i="2"/>
  <c r="Q971" i="2"/>
  <c r="P971" i="2"/>
  <c r="S971" i="2" s="1"/>
  <c r="O971" i="2"/>
  <c r="K971" i="2"/>
  <c r="D971" i="2"/>
  <c r="C971" i="2"/>
  <c r="Q970" i="2"/>
  <c r="P970" i="2"/>
  <c r="O970" i="2"/>
  <c r="K970" i="2"/>
  <c r="D970" i="2"/>
  <c r="C970" i="2"/>
  <c r="N969" i="2"/>
  <c r="O969" i="2" s="1"/>
  <c r="M969" i="2"/>
  <c r="L969" i="2"/>
  <c r="J969" i="2"/>
  <c r="I969" i="2"/>
  <c r="H969" i="2"/>
  <c r="G969" i="2"/>
  <c r="C969" i="2" s="1"/>
  <c r="F969" i="2"/>
  <c r="E969" i="2"/>
  <c r="D969" i="2"/>
  <c r="R968" i="2"/>
  <c r="R965" i="2" s="1"/>
  <c r="O968" i="2"/>
  <c r="K968" i="2"/>
  <c r="Q967" i="2"/>
  <c r="P967" i="2"/>
  <c r="O967" i="2"/>
  <c r="K967" i="2"/>
  <c r="D967" i="2"/>
  <c r="C967" i="2"/>
  <c r="Q966" i="2"/>
  <c r="P966" i="2"/>
  <c r="S966" i="2" s="1"/>
  <c r="O966" i="2"/>
  <c r="K966" i="2"/>
  <c r="D966" i="2"/>
  <c r="C966" i="2"/>
  <c r="Q965" i="2"/>
  <c r="N965" i="2"/>
  <c r="M965" i="2"/>
  <c r="L965" i="2"/>
  <c r="J965" i="2"/>
  <c r="I965" i="2"/>
  <c r="H965" i="2"/>
  <c r="G965" i="2"/>
  <c r="F965" i="2"/>
  <c r="D965" i="2" s="1"/>
  <c r="E965" i="2"/>
  <c r="R964" i="2"/>
  <c r="S964" i="2" s="1"/>
  <c r="O964" i="2"/>
  <c r="K964" i="2"/>
  <c r="Q963" i="2"/>
  <c r="P963" i="2"/>
  <c r="S963" i="2" s="1"/>
  <c r="O963" i="2"/>
  <c r="K963" i="2"/>
  <c r="D963" i="2"/>
  <c r="C963" i="2"/>
  <c r="Q962" i="2"/>
  <c r="P962" i="2"/>
  <c r="S962" i="2" s="1"/>
  <c r="O962" i="2"/>
  <c r="K962" i="2"/>
  <c r="D962" i="2"/>
  <c r="C962" i="2"/>
  <c r="N961" i="2"/>
  <c r="M961" i="2"/>
  <c r="L961" i="2"/>
  <c r="J961" i="2"/>
  <c r="I961" i="2"/>
  <c r="H961" i="2"/>
  <c r="G961" i="2"/>
  <c r="F961" i="2"/>
  <c r="E961" i="2"/>
  <c r="D961" i="2"/>
  <c r="R960" i="2"/>
  <c r="R957" i="2" s="1"/>
  <c r="O960" i="2"/>
  <c r="K960" i="2"/>
  <c r="Q959" i="2"/>
  <c r="P959" i="2"/>
  <c r="S959" i="2" s="1"/>
  <c r="O959" i="2"/>
  <c r="K959" i="2"/>
  <c r="D959" i="2"/>
  <c r="C959" i="2"/>
  <c r="Q958" i="2"/>
  <c r="Q957" i="2" s="1"/>
  <c r="P958" i="2"/>
  <c r="S958" i="2" s="1"/>
  <c r="O958" i="2"/>
  <c r="K958" i="2"/>
  <c r="D958" i="2"/>
  <c r="C958" i="2"/>
  <c r="P957" i="2"/>
  <c r="N957" i="2"/>
  <c r="M957" i="2"/>
  <c r="L957" i="2"/>
  <c r="J957" i="2"/>
  <c r="I957" i="2"/>
  <c r="H957" i="2"/>
  <c r="G957" i="2"/>
  <c r="F957" i="2"/>
  <c r="D957" i="2" s="1"/>
  <c r="E957" i="2"/>
  <c r="C957" i="2" s="1"/>
  <c r="R956" i="2"/>
  <c r="S956" i="2" s="1"/>
  <c r="O956" i="2"/>
  <c r="K956" i="2"/>
  <c r="Q955" i="2"/>
  <c r="P955" i="2"/>
  <c r="O955" i="2"/>
  <c r="K955" i="2"/>
  <c r="D955" i="2"/>
  <c r="C955" i="2"/>
  <c r="Q954" i="2"/>
  <c r="P954" i="2"/>
  <c r="S954" i="2" s="1"/>
  <c r="O954" i="2"/>
  <c r="K954" i="2"/>
  <c r="D954" i="2"/>
  <c r="C954" i="2"/>
  <c r="R953" i="2"/>
  <c r="N953" i="2"/>
  <c r="M953" i="2"/>
  <c r="L953" i="2"/>
  <c r="J953" i="2"/>
  <c r="I953" i="2"/>
  <c r="H953" i="2"/>
  <c r="G953" i="2"/>
  <c r="F953" i="2"/>
  <c r="E953" i="2"/>
  <c r="C953" i="2" s="1"/>
  <c r="D953" i="2"/>
  <c r="R952" i="2"/>
  <c r="O952" i="2"/>
  <c r="K952" i="2"/>
  <c r="Q951" i="2"/>
  <c r="P951" i="2"/>
  <c r="O951" i="2"/>
  <c r="K951" i="2"/>
  <c r="D951" i="2"/>
  <c r="C951" i="2"/>
  <c r="S950" i="2"/>
  <c r="Q950" i="2"/>
  <c r="Q949" i="2" s="1"/>
  <c r="P950" i="2"/>
  <c r="O950" i="2"/>
  <c r="K950" i="2"/>
  <c r="D950" i="2"/>
  <c r="C950" i="2"/>
  <c r="N949" i="2"/>
  <c r="M949" i="2"/>
  <c r="L949" i="2"/>
  <c r="J949" i="2"/>
  <c r="I949" i="2"/>
  <c r="H949" i="2"/>
  <c r="G949" i="2"/>
  <c r="F949" i="2"/>
  <c r="D949" i="2" s="1"/>
  <c r="E949" i="2"/>
  <c r="C949" i="2" s="1"/>
  <c r="R948" i="2"/>
  <c r="O948" i="2"/>
  <c r="K948" i="2"/>
  <c r="Q947" i="2"/>
  <c r="P947" i="2"/>
  <c r="S947" i="2" s="1"/>
  <c r="O947" i="2"/>
  <c r="K947" i="2"/>
  <c r="D947" i="2"/>
  <c r="C947" i="2"/>
  <c r="Q946" i="2"/>
  <c r="P946" i="2"/>
  <c r="O946" i="2"/>
  <c r="K946" i="2"/>
  <c r="D946" i="2"/>
  <c r="C946" i="2"/>
  <c r="N945" i="2"/>
  <c r="M945" i="2"/>
  <c r="L945" i="2"/>
  <c r="J945" i="2"/>
  <c r="I945" i="2"/>
  <c r="H945" i="2"/>
  <c r="G945" i="2"/>
  <c r="F945" i="2"/>
  <c r="D945" i="2" s="1"/>
  <c r="E945" i="2"/>
  <c r="N944" i="2"/>
  <c r="J944" i="2"/>
  <c r="R944" i="2" s="1"/>
  <c r="M943" i="2"/>
  <c r="L943" i="2"/>
  <c r="O943" i="2" s="1"/>
  <c r="I943" i="2"/>
  <c r="H943" i="2"/>
  <c r="G943" i="2"/>
  <c r="F943" i="2"/>
  <c r="D943" i="2" s="1"/>
  <c r="E943" i="2"/>
  <c r="M942" i="2"/>
  <c r="L942" i="2"/>
  <c r="O942" i="2" s="1"/>
  <c r="I942" i="2"/>
  <c r="H942" i="2"/>
  <c r="G942" i="2"/>
  <c r="F942" i="2"/>
  <c r="D942" i="2" s="1"/>
  <c r="E942" i="2"/>
  <c r="I941" i="2"/>
  <c r="R940" i="2"/>
  <c r="S940" i="2" s="1"/>
  <c r="O940" i="2"/>
  <c r="K940" i="2"/>
  <c r="Q939" i="2"/>
  <c r="P939" i="2"/>
  <c r="S939" i="2" s="1"/>
  <c r="O939" i="2"/>
  <c r="K939" i="2"/>
  <c r="D939" i="2"/>
  <c r="C939" i="2"/>
  <c r="Q938" i="2"/>
  <c r="P938" i="2"/>
  <c r="P937" i="2" s="1"/>
  <c r="O938" i="2"/>
  <c r="K938" i="2"/>
  <c r="D938" i="2"/>
  <c r="C938" i="2"/>
  <c r="R937" i="2"/>
  <c r="N937" i="2"/>
  <c r="M937" i="2"/>
  <c r="L937" i="2"/>
  <c r="J937" i="2"/>
  <c r="I937" i="2"/>
  <c r="H937" i="2"/>
  <c r="G937" i="2"/>
  <c r="F937" i="2"/>
  <c r="D937" i="2" s="1"/>
  <c r="E937" i="2"/>
  <c r="R936" i="2"/>
  <c r="S936" i="2" s="1"/>
  <c r="O936" i="2"/>
  <c r="K936" i="2"/>
  <c r="S935" i="2"/>
  <c r="Q935" i="2"/>
  <c r="Q933" i="2" s="1"/>
  <c r="P935" i="2"/>
  <c r="O935" i="2"/>
  <c r="K935" i="2"/>
  <c r="D935" i="2"/>
  <c r="C935" i="2"/>
  <c r="Q934" i="2"/>
  <c r="P934" i="2"/>
  <c r="S934" i="2" s="1"/>
  <c r="O934" i="2"/>
  <c r="K934" i="2"/>
  <c r="D934" i="2"/>
  <c r="C934" i="2"/>
  <c r="N933" i="2"/>
  <c r="M933" i="2"/>
  <c r="L933" i="2"/>
  <c r="J933" i="2"/>
  <c r="I933" i="2"/>
  <c r="H933" i="2"/>
  <c r="K933" i="2" s="1"/>
  <c r="G933" i="2"/>
  <c r="F933" i="2"/>
  <c r="D933" i="2" s="1"/>
  <c r="E933" i="2"/>
  <c r="R932" i="2"/>
  <c r="S932" i="2" s="1"/>
  <c r="O932" i="2"/>
  <c r="K932" i="2"/>
  <c r="Q931" i="2"/>
  <c r="P931" i="2"/>
  <c r="S931" i="2" s="1"/>
  <c r="O931" i="2"/>
  <c r="K931" i="2"/>
  <c r="D931" i="2"/>
  <c r="C931" i="2"/>
  <c r="Q930" i="2"/>
  <c r="Q929" i="2" s="1"/>
  <c r="P930" i="2"/>
  <c r="S930" i="2" s="1"/>
  <c r="O930" i="2"/>
  <c r="K930" i="2"/>
  <c r="D930" i="2"/>
  <c r="C930" i="2"/>
  <c r="R929" i="2"/>
  <c r="P929" i="2"/>
  <c r="N929" i="2"/>
  <c r="M929" i="2"/>
  <c r="L929" i="2"/>
  <c r="J929" i="2"/>
  <c r="I929" i="2"/>
  <c r="H929" i="2"/>
  <c r="G929" i="2"/>
  <c r="F929" i="2"/>
  <c r="D929" i="2" s="1"/>
  <c r="E929" i="2"/>
  <c r="R928" i="2"/>
  <c r="O928" i="2"/>
  <c r="K928" i="2"/>
  <c r="Q927" i="2"/>
  <c r="P927" i="2"/>
  <c r="S927" i="2" s="1"/>
  <c r="O927" i="2"/>
  <c r="K927" i="2"/>
  <c r="D927" i="2"/>
  <c r="C927" i="2"/>
  <c r="Q926" i="2"/>
  <c r="P926" i="2"/>
  <c r="O926" i="2"/>
  <c r="K926" i="2"/>
  <c r="D926" i="2"/>
  <c r="C926" i="2"/>
  <c r="N925" i="2"/>
  <c r="M925" i="2"/>
  <c r="L925" i="2"/>
  <c r="J925" i="2"/>
  <c r="I925" i="2"/>
  <c r="H925" i="2"/>
  <c r="G925" i="2"/>
  <c r="F925" i="2"/>
  <c r="D925" i="2" s="1"/>
  <c r="E925" i="2"/>
  <c r="C925" i="2"/>
  <c r="R924" i="2"/>
  <c r="O924" i="2"/>
  <c r="K924" i="2"/>
  <c r="Q923" i="2"/>
  <c r="P923" i="2"/>
  <c r="O923" i="2"/>
  <c r="K923" i="2"/>
  <c r="D923" i="2"/>
  <c r="C923" i="2"/>
  <c r="Q922" i="2"/>
  <c r="P922" i="2"/>
  <c r="S922" i="2" s="1"/>
  <c r="O922" i="2"/>
  <c r="K922" i="2"/>
  <c r="D922" i="2"/>
  <c r="C922" i="2"/>
  <c r="N921" i="2"/>
  <c r="M921" i="2"/>
  <c r="L921" i="2"/>
  <c r="J921" i="2"/>
  <c r="I921" i="2"/>
  <c r="H921" i="2"/>
  <c r="K921" i="2" s="1"/>
  <c r="G921" i="2"/>
  <c r="F921" i="2"/>
  <c r="D921" i="2" s="1"/>
  <c r="E921" i="2"/>
  <c r="S920" i="2"/>
  <c r="R920" i="2"/>
  <c r="O920" i="2"/>
  <c r="K920" i="2"/>
  <c r="Q919" i="2"/>
  <c r="P919" i="2"/>
  <c r="O919" i="2"/>
  <c r="K919" i="2"/>
  <c r="D919" i="2"/>
  <c r="C919" i="2"/>
  <c r="Q918" i="2"/>
  <c r="Q917" i="2" s="1"/>
  <c r="P918" i="2"/>
  <c r="S918" i="2" s="1"/>
  <c r="O918" i="2"/>
  <c r="K918" i="2"/>
  <c r="D918" i="2"/>
  <c r="C918" i="2"/>
  <c r="R917" i="2"/>
  <c r="N917" i="2"/>
  <c r="M917" i="2"/>
  <c r="L917" i="2"/>
  <c r="J917" i="2"/>
  <c r="I917" i="2"/>
  <c r="H917" i="2"/>
  <c r="G917" i="2"/>
  <c r="F917" i="2"/>
  <c r="D917" i="2" s="1"/>
  <c r="E917" i="2"/>
  <c r="R916" i="2"/>
  <c r="O916" i="2"/>
  <c r="K916" i="2"/>
  <c r="Q915" i="2"/>
  <c r="P915" i="2"/>
  <c r="S915" i="2" s="1"/>
  <c r="O915" i="2"/>
  <c r="K915" i="2"/>
  <c r="D915" i="2"/>
  <c r="C915" i="2"/>
  <c r="Q914" i="2"/>
  <c r="P914" i="2"/>
  <c r="S914" i="2" s="1"/>
  <c r="O914" i="2"/>
  <c r="K914" i="2"/>
  <c r="D914" i="2"/>
  <c r="C914" i="2"/>
  <c r="Q913" i="2"/>
  <c r="N913" i="2"/>
  <c r="M913" i="2"/>
  <c r="L913" i="2"/>
  <c r="J913" i="2"/>
  <c r="I913" i="2"/>
  <c r="H913" i="2"/>
  <c r="K913" i="2" s="1"/>
  <c r="G913" i="2"/>
  <c r="F913" i="2"/>
  <c r="E913" i="2"/>
  <c r="D913" i="2"/>
  <c r="N912" i="2"/>
  <c r="J912" i="2"/>
  <c r="M911" i="2"/>
  <c r="L911" i="2"/>
  <c r="O911" i="2" s="1"/>
  <c r="I911" i="2"/>
  <c r="H911" i="2"/>
  <c r="G911" i="2"/>
  <c r="F911" i="2"/>
  <c r="D911" i="2" s="1"/>
  <c r="E911" i="2"/>
  <c r="Q910" i="2"/>
  <c r="M910" i="2"/>
  <c r="L910" i="2"/>
  <c r="O910" i="2" s="1"/>
  <c r="I910" i="2"/>
  <c r="H910" i="2"/>
  <c r="G910" i="2"/>
  <c r="F910" i="2"/>
  <c r="E910" i="2"/>
  <c r="L909" i="2"/>
  <c r="R908" i="2"/>
  <c r="S908" i="2" s="1"/>
  <c r="O908" i="2"/>
  <c r="K908" i="2"/>
  <c r="Q907" i="2"/>
  <c r="Q905" i="2" s="1"/>
  <c r="P907" i="2"/>
  <c r="O907" i="2"/>
  <c r="K907" i="2"/>
  <c r="D907" i="2"/>
  <c r="C907" i="2"/>
  <c r="S906" i="2"/>
  <c r="Q906" i="2"/>
  <c r="P906" i="2"/>
  <c r="O906" i="2"/>
  <c r="K906" i="2"/>
  <c r="D906" i="2"/>
  <c r="C906" i="2"/>
  <c r="N905" i="2"/>
  <c r="M905" i="2"/>
  <c r="L905" i="2"/>
  <c r="J905" i="2"/>
  <c r="I905" i="2"/>
  <c r="H905" i="2"/>
  <c r="G905" i="2"/>
  <c r="F905" i="2"/>
  <c r="D905" i="2" s="1"/>
  <c r="E905" i="2"/>
  <c r="C905" i="2" s="1"/>
  <c r="R904" i="2"/>
  <c r="O904" i="2"/>
  <c r="K904" i="2"/>
  <c r="Q903" i="2"/>
  <c r="P903" i="2"/>
  <c r="O903" i="2"/>
  <c r="K903" i="2"/>
  <c r="D903" i="2"/>
  <c r="C903" i="2"/>
  <c r="S902" i="2"/>
  <c r="Q902" i="2"/>
  <c r="P902" i="2"/>
  <c r="O902" i="2"/>
  <c r="K902" i="2"/>
  <c r="D902" i="2"/>
  <c r="C902" i="2"/>
  <c r="N901" i="2"/>
  <c r="M901" i="2"/>
  <c r="L901" i="2"/>
  <c r="J901" i="2"/>
  <c r="I901" i="2"/>
  <c r="H901" i="2"/>
  <c r="G901" i="2"/>
  <c r="F901" i="2"/>
  <c r="D901" i="2" s="1"/>
  <c r="E901" i="2"/>
  <c r="C901" i="2" s="1"/>
  <c r="R900" i="2"/>
  <c r="R897" i="2" s="1"/>
  <c r="O900" i="2"/>
  <c r="K900" i="2"/>
  <c r="Q899" i="2"/>
  <c r="P899" i="2"/>
  <c r="S899" i="2" s="1"/>
  <c r="O899" i="2"/>
  <c r="K899" i="2"/>
  <c r="D899" i="2"/>
  <c r="C899" i="2"/>
  <c r="Q898" i="2"/>
  <c r="P898" i="2"/>
  <c r="S898" i="2" s="1"/>
  <c r="O898" i="2"/>
  <c r="K898" i="2"/>
  <c r="D898" i="2"/>
  <c r="C898" i="2"/>
  <c r="Q897" i="2"/>
  <c r="P897" i="2"/>
  <c r="N897" i="2"/>
  <c r="M897" i="2"/>
  <c r="L897" i="2"/>
  <c r="J897" i="2"/>
  <c r="I897" i="2"/>
  <c r="H897" i="2"/>
  <c r="K897" i="2" s="1"/>
  <c r="G897" i="2"/>
  <c r="F897" i="2"/>
  <c r="E897" i="2"/>
  <c r="D897" i="2"/>
  <c r="R896" i="2"/>
  <c r="O896" i="2"/>
  <c r="O893" i="2" s="1"/>
  <c r="K896" i="2"/>
  <c r="Q895" i="2"/>
  <c r="P895" i="2"/>
  <c r="S895" i="2" s="1"/>
  <c r="O895" i="2"/>
  <c r="K895" i="2"/>
  <c r="D895" i="2"/>
  <c r="C895" i="2"/>
  <c r="Q894" i="2"/>
  <c r="P894" i="2"/>
  <c r="S894" i="2" s="1"/>
  <c r="O894" i="2"/>
  <c r="K894" i="2"/>
  <c r="D894" i="2"/>
  <c r="C894" i="2"/>
  <c r="N893" i="2"/>
  <c r="M893" i="2"/>
  <c r="L893" i="2"/>
  <c r="J893" i="2"/>
  <c r="I893" i="2"/>
  <c r="H893" i="2"/>
  <c r="G893" i="2"/>
  <c r="F893" i="2"/>
  <c r="D893" i="2" s="1"/>
  <c r="E893" i="2"/>
  <c r="C893" i="2" s="1"/>
  <c r="R892" i="2"/>
  <c r="O892" i="2"/>
  <c r="K892" i="2"/>
  <c r="Q891" i="2"/>
  <c r="P891" i="2"/>
  <c r="O891" i="2"/>
  <c r="K891" i="2"/>
  <c r="D891" i="2"/>
  <c r="C891" i="2"/>
  <c r="S890" i="2"/>
  <c r="Q890" i="2"/>
  <c r="P890" i="2"/>
  <c r="O890" i="2"/>
  <c r="K890" i="2"/>
  <c r="D890" i="2"/>
  <c r="C890" i="2"/>
  <c r="N889" i="2"/>
  <c r="M889" i="2"/>
  <c r="L889" i="2"/>
  <c r="J889" i="2"/>
  <c r="I889" i="2"/>
  <c r="H889" i="2"/>
  <c r="G889" i="2"/>
  <c r="F889" i="2"/>
  <c r="D889" i="2" s="1"/>
  <c r="E889" i="2"/>
  <c r="C889" i="2" s="1"/>
  <c r="R888" i="2"/>
  <c r="S888" i="2" s="1"/>
  <c r="O888" i="2"/>
  <c r="K888" i="2"/>
  <c r="Q887" i="2"/>
  <c r="P887" i="2"/>
  <c r="O887" i="2"/>
  <c r="K887" i="2"/>
  <c r="D887" i="2"/>
  <c r="C887" i="2"/>
  <c r="Q886" i="2"/>
  <c r="Q885" i="2" s="1"/>
  <c r="P886" i="2"/>
  <c r="S886" i="2" s="1"/>
  <c r="O886" i="2"/>
  <c r="K886" i="2"/>
  <c r="D886" i="2"/>
  <c r="C886" i="2"/>
  <c r="R885" i="2"/>
  <c r="N885" i="2"/>
  <c r="M885" i="2"/>
  <c r="L885" i="2"/>
  <c r="J885" i="2"/>
  <c r="I885" i="2"/>
  <c r="H885" i="2"/>
  <c r="G885" i="2"/>
  <c r="F885" i="2"/>
  <c r="D885" i="2" s="1"/>
  <c r="E885" i="2"/>
  <c r="C885" i="2" s="1"/>
  <c r="R884" i="2"/>
  <c r="O884" i="2"/>
  <c r="K884" i="2"/>
  <c r="Q883" i="2"/>
  <c r="P883" i="2"/>
  <c r="S883" i="2" s="1"/>
  <c r="O883" i="2"/>
  <c r="K883" i="2"/>
  <c r="D883" i="2"/>
  <c r="C883" i="2"/>
  <c r="Q882" i="2"/>
  <c r="Q881" i="2" s="1"/>
  <c r="P882" i="2"/>
  <c r="O882" i="2"/>
  <c r="K882" i="2"/>
  <c r="D882" i="2"/>
  <c r="C882" i="2"/>
  <c r="N881" i="2"/>
  <c r="M881" i="2"/>
  <c r="L881" i="2"/>
  <c r="J881" i="2"/>
  <c r="I881" i="2"/>
  <c r="H881" i="2"/>
  <c r="G881" i="2"/>
  <c r="F881" i="2"/>
  <c r="D881" i="2" s="1"/>
  <c r="E881" i="2"/>
  <c r="C881" i="2" s="1"/>
  <c r="N880" i="2"/>
  <c r="O880" i="2" s="1"/>
  <c r="J880" i="2"/>
  <c r="M879" i="2"/>
  <c r="L879" i="2"/>
  <c r="O879" i="2" s="1"/>
  <c r="I879" i="2"/>
  <c r="H879" i="2"/>
  <c r="G879" i="2"/>
  <c r="F879" i="2"/>
  <c r="D879" i="2" s="1"/>
  <c r="E879" i="2"/>
  <c r="M878" i="2"/>
  <c r="L878" i="2"/>
  <c r="O878" i="2" s="1"/>
  <c r="K878" i="2"/>
  <c r="I878" i="2"/>
  <c r="Q878" i="2" s="1"/>
  <c r="H878" i="2"/>
  <c r="G878" i="2"/>
  <c r="F878" i="2"/>
  <c r="E878" i="2"/>
  <c r="N877" i="2"/>
  <c r="H877" i="2"/>
  <c r="R876" i="2"/>
  <c r="S876" i="2" s="1"/>
  <c r="O876" i="2"/>
  <c r="K876" i="2"/>
  <c r="Q875" i="2"/>
  <c r="P875" i="2"/>
  <c r="O875" i="2"/>
  <c r="K875" i="2"/>
  <c r="D875" i="2"/>
  <c r="C875" i="2"/>
  <c r="Q874" i="2"/>
  <c r="P874" i="2"/>
  <c r="S874" i="2" s="1"/>
  <c r="O874" i="2"/>
  <c r="K874" i="2"/>
  <c r="D874" i="2"/>
  <c r="C874" i="2"/>
  <c r="N873" i="2"/>
  <c r="M873" i="2"/>
  <c r="L873" i="2"/>
  <c r="J873" i="2"/>
  <c r="I873" i="2"/>
  <c r="H873" i="2"/>
  <c r="K873" i="2" s="1"/>
  <c r="G873" i="2"/>
  <c r="F873" i="2"/>
  <c r="D873" i="2" s="1"/>
  <c r="E873" i="2"/>
  <c r="S872" i="2"/>
  <c r="R872" i="2"/>
  <c r="O872" i="2"/>
  <c r="K872" i="2"/>
  <c r="Q871" i="2"/>
  <c r="P871" i="2"/>
  <c r="O871" i="2"/>
  <c r="K871" i="2"/>
  <c r="D871" i="2"/>
  <c r="C871" i="2"/>
  <c r="Q870" i="2"/>
  <c r="Q869" i="2" s="1"/>
  <c r="P870" i="2"/>
  <c r="S870" i="2" s="1"/>
  <c r="O870" i="2"/>
  <c r="K870" i="2"/>
  <c r="D870" i="2"/>
  <c r="C870" i="2"/>
  <c r="R869" i="2"/>
  <c r="N869" i="2"/>
  <c r="M869" i="2"/>
  <c r="L869" i="2"/>
  <c r="J869" i="2"/>
  <c r="I869" i="2"/>
  <c r="H869" i="2"/>
  <c r="G869" i="2"/>
  <c r="F869" i="2"/>
  <c r="D869" i="2" s="1"/>
  <c r="E869" i="2"/>
  <c r="C869" i="2" s="1"/>
  <c r="R868" i="2"/>
  <c r="O868" i="2"/>
  <c r="K868" i="2"/>
  <c r="Q867" i="2"/>
  <c r="P867" i="2"/>
  <c r="S867" i="2" s="1"/>
  <c r="O867" i="2"/>
  <c r="K867" i="2"/>
  <c r="D867" i="2"/>
  <c r="C867" i="2"/>
  <c r="Q866" i="2"/>
  <c r="P866" i="2"/>
  <c r="S866" i="2" s="1"/>
  <c r="O866" i="2"/>
  <c r="K866" i="2"/>
  <c r="D866" i="2"/>
  <c r="C866" i="2"/>
  <c r="Q865" i="2"/>
  <c r="N865" i="2"/>
  <c r="M865" i="2"/>
  <c r="L865" i="2"/>
  <c r="J865" i="2"/>
  <c r="I865" i="2"/>
  <c r="H865" i="2"/>
  <c r="G865" i="2"/>
  <c r="F865" i="2"/>
  <c r="D865" i="2" s="1"/>
  <c r="E865" i="2"/>
  <c r="C865" i="2" s="1"/>
  <c r="R864" i="2"/>
  <c r="O864" i="2"/>
  <c r="K864" i="2"/>
  <c r="Q863" i="2"/>
  <c r="P863" i="2"/>
  <c r="S863" i="2" s="1"/>
  <c r="O863" i="2"/>
  <c r="K863" i="2"/>
  <c r="D863" i="2"/>
  <c r="C863" i="2"/>
  <c r="Q862" i="2"/>
  <c r="P862" i="2"/>
  <c r="S862" i="2" s="1"/>
  <c r="O862" i="2"/>
  <c r="K862" i="2"/>
  <c r="D862" i="2"/>
  <c r="C862" i="2"/>
  <c r="N861" i="2"/>
  <c r="M861" i="2"/>
  <c r="L861" i="2"/>
  <c r="J861" i="2"/>
  <c r="I861" i="2"/>
  <c r="H861" i="2"/>
  <c r="G861" i="2"/>
  <c r="F861" i="2"/>
  <c r="D861" i="2" s="1"/>
  <c r="E861" i="2"/>
  <c r="R860" i="2"/>
  <c r="S860" i="2" s="1"/>
  <c r="O860" i="2"/>
  <c r="K860" i="2"/>
  <c r="Q859" i="2"/>
  <c r="P859" i="2"/>
  <c r="O859" i="2"/>
  <c r="K859" i="2"/>
  <c r="D859" i="2"/>
  <c r="C859" i="2"/>
  <c r="S858" i="2"/>
  <c r="Q858" i="2"/>
  <c r="P858" i="2"/>
  <c r="O858" i="2"/>
  <c r="K858" i="2"/>
  <c r="D858" i="2"/>
  <c r="C858" i="2"/>
  <c r="N857" i="2"/>
  <c r="M857" i="2"/>
  <c r="L857" i="2"/>
  <c r="O857" i="2" s="1"/>
  <c r="J857" i="2"/>
  <c r="I857" i="2"/>
  <c r="H857" i="2"/>
  <c r="G857" i="2"/>
  <c r="F857" i="2"/>
  <c r="D857" i="2" s="1"/>
  <c r="E857" i="2"/>
  <c r="R856" i="2"/>
  <c r="S856" i="2" s="1"/>
  <c r="O856" i="2"/>
  <c r="K856" i="2"/>
  <c r="Q855" i="2"/>
  <c r="P855" i="2"/>
  <c r="S855" i="2" s="1"/>
  <c r="O855" i="2"/>
  <c r="K855" i="2"/>
  <c r="D855" i="2"/>
  <c r="C855" i="2"/>
  <c r="Q854" i="2"/>
  <c r="P854" i="2"/>
  <c r="S854" i="2" s="1"/>
  <c r="O854" i="2"/>
  <c r="K854" i="2"/>
  <c r="D854" i="2"/>
  <c r="C854" i="2"/>
  <c r="N853" i="2"/>
  <c r="M853" i="2"/>
  <c r="L853" i="2"/>
  <c r="J853" i="2"/>
  <c r="I853" i="2"/>
  <c r="H853" i="2"/>
  <c r="G853" i="2"/>
  <c r="F853" i="2"/>
  <c r="D853" i="2" s="1"/>
  <c r="E853" i="2"/>
  <c r="R852" i="2"/>
  <c r="R849" i="2" s="1"/>
  <c r="O852" i="2"/>
  <c r="K852" i="2"/>
  <c r="Q851" i="2"/>
  <c r="P851" i="2"/>
  <c r="S851" i="2" s="1"/>
  <c r="O851" i="2"/>
  <c r="K851" i="2"/>
  <c r="D851" i="2"/>
  <c r="C851" i="2"/>
  <c r="Q850" i="2"/>
  <c r="Q849" i="2" s="1"/>
  <c r="P850" i="2"/>
  <c r="S850" i="2" s="1"/>
  <c r="O850" i="2"/>
  <c r="K850" i="2"/>
  <c r="D850" i="2"/>
  <c r="C850" i="2"/>
  <c r="P849" i="2"/>
  <c r="N849" i="2"/>
  <c r="M849" i="2"/>
  <c r="L849" i="2"/>
  <c r="O849" i="2" s="1"/>
  <c r="J849" i="2"/>
  <c r="I849" i="2"/>
  <c r="H849" i="2"/>
  <c r="G849" i="2"/>
  <c r="F849" i="2"/>
  <c r="D849" i="2" s="1"/>
  <c r="E849" i="2"/>
  <c r="C849" i="2" s="1"/>
  <c r="O848" i="2"/>
  <c r="N848" i="2"/>
  <c r="N845" i="2" s="1"/>
  <c r="J848" i="2"/>
  <c r="R848" i="2" s="1"/>
  <c r="M847" i="2"/>
  <c r="L847" i="2"/>
  <c r="O847" i="2" s="1"/>
  <c r="I847" i="2"/>
  <c r="H847" i="2"/>
  <c r="G847" i="2"/>
  <c r="F847" i="2"/>
  <c r="D847" i="2" s="1"/>
  <c r="E847" i="2"/>
  <c r="Q846" i="2"/>
  <c r="M846" i="2"/>
  <c r="L846" i="2"/>
  <c r="K846" i="2"/>
  <c r="I846" i="2"/>
  <c r="H846" i="2"/>
  <c r="G846" i="2"/>
  <c r="F846" i="2"/>
  <c r="E846" i="2"/>
  <c r="R844" i="2"/>
  <c r="S844" i="2" s="1"/>
  <c r="O844" i="2"/>
  <c r="K844" i="2"/>
  <c r="Q843" i="2"/>
  <c r="P843" i="2"/>
  <c r="O843" i="2"/>
  <c r="K843" i="2"/>
  <c r="D843" i="2"/>
  <c r="C843" i="2"/>
  <c r="Q842" i="2"/>
  <c r="P842" i="2"/>
  <c r="S842" i="2" s="1"/>
  <c r="O842" i="2"/>
  <c r="K842" i="2"/>
  <c r="D842" i="2"/>
  <c r="C842" i="2"/>
  <c r="N841" i="2"/>
  <c r="M841" i="2"/>
  <c r="L841" i="2"/>
  <c r="J841" i="2"/>
  <c r="I841" i="2"/>
  <c r="H841" i="2"/>
  <c r="G841" i="2"/>
  <c r="C841" i="2" s="1"/>
  <c r="F841" i="2"/>
  <c r="D841" i="2" s="1"/>
  <c r="E841" i="2"/>
  <c r="R840" i="2"/>
  <c r="S840" i="2" s="1"/>
  <c r="O840" i="2"/>
  <c r="K840" i="2"/>
  <c r="Q839" i="2"/>
  <c r="P839" i="2"/>
  <c r="S839" i="2" s="1"/>
  <c r="O839" i="2"/>
  <c r="K839" i="2"/>
  <c r="D839" i="2"/>
  <c r="C839" i="2"/>
  <c r="Q838" i="2"/>
  <c r="P838" i="2"/>
  <c r="S838" i="2" s="1"/>
  <c r="O838" i="2"/>
  <c r="K838" i="2"/>
  <c r="D838" i="2"/>
  <c r="C838" i="2"/>
  <c r="N837" i="2"/>
  <c r="M837" i="2"/>
  <c r="L837" i="2"/>
  <c r="J837" i="2"/>
  <c r="I837" i="2"/>
  <c r="H837" i="2"/>
  <c r="G837" i="2"/>
  <c r="F837" i="2"/>
  <c r="D837" i="2" s="1"/>
  <c r="E837" i="2"/>
  <c r="R836" i="2"/>
  <c r="R833" i="2" s="1"/>
  <c r="O836" i="2"/>
  <c r="K836" i="2"/>
  <c r="Q835" i="2"/>
  <c r="P835" i="2"/>
  <c r="S835" i="2" s="1"/>
  <c r="O835" i="2"/>
  <c r="K835" i="2"/>
  <c r="D835" i="2"/>
  <c r="C835" i="2"/>
  <c r="Q834" i="2"/>
  <c r="Q833" i="2" s="1"/>
  <c r="P834" i="2"/>
  <c r="O834" i="2"/>
  <c r="K834" i="2"/>
  <c r="D834" i="2"/>
  <c r="C834" i="2"/>
  <c r="N833" i="2"/>
  <c r="M833" i="2"/>
  <c r="L833" i="2"/>
  <c r="J833" i="2"/>
  <c r="I833" i="2"/>
  <c r="H833" i="2"/>
  <c r="G833" i="2"/>
  <c r="F833" i="2"/>
  <c r="D833" i="2" s="1"/>
  <c r="E833" i="2"/>
  <c r="R832" i="2"/>
  <c r="O832" i="2"/>
  <c r="K832" i="2"/>
  <c r="Q831" i="2"/>
  <c r="P831" i="2"/>
  <c r="S831" i="2" s="1"/>
  <c r="O831" i="2"/>
  <c r="K831" i="2"/>
  <c r="D831" i="2"/>
  <c r="C831" i="2"/>
  <c r="Q830" i="2"/>
  <c r="P830" i="2"/>
  <c r="S830" i="2" s="1"/>
  <c r="O830" i="2"/>
  <c r="K830" i="2"/>
  <c r="D830" i="2"/>
  <c r="C830" i="2"/>
  <c r="N829" i="2"/>
  <c r="M829" i="2"/>
  <c r="L829" i="2"/>
  <c r="J829" i="2"/>
  <c r="I829" i="2"/>
  <c r="H829" i="2"/>
  <c r="G829" i="2"/>
  <c r="F829" i="2"/>
  <c r="E829" i="2"/>
  <c r="C829" i="2" s="1"/>
  <c r="D829" i="2"/>
  <c r="R828" i="2"/>
  <c r="O828" i="2"/>
  <c r="K828" i="2"/>
  <c r="Q827" i="2"/>
  <c r="P827" i="2"/>
  <c r="O827" i="2"/>
  <c r="K827" i="2"/>
  <c r="D827" i="2"/>
  <c r="C827" i="2"/>
  <c r="Q826" i="2"/>
  <c r="P826" i="2"/>
  <c r="S826" i="2" s="1"/>
  <c r="O826" i="2"/>
  <c r="K826" i="2"/>
  <c r="D826" i="2"/>
  <c r="C826" i="2"/>
  <c r="N825" i="2"/>
  <c r="O825" i="2" s="1"/>
  <c r="M825" i="2"/>
  <c r="L825" i="2"/>
  <c r="J825" i="2"/>
  <c r="I825" i="2"/>
  <c r="H825" i="2"/>
  <c r="G825" i="2"/>
  <c r="C825" i="2" s="1"/>
  <c r="F825" i="2"/>
  <c r="D825" i="2" s="1"/>
  <c r="E825" i="2"/>
  <c r="S824" i="2"/>
  <c r="R824" i="2"/>
  <c r="O824" i="2"/>
  <c r="K824" i="2"/>
  <c r="Q823" i="2"/>
  <c r="P823" i="2"/>
  <c r="O823" i="2"/>
  <c r="K823" i="2"/>
  <c r="D823" i="2"/>
  <c r="C823" i="2"/>
  <c r="Q822" i="2"/>
  <c r="Q821" i="2" s="1"/>
  <c r="P822" i="2"/>
  <c r="S822" i="2" s="1"/>
  <c r="O822" i="2"/>
  <c r="K822" i="2"/>
  <c r="D822" i="2"/>
  <c r="C822" i="2"/>
  <c r="R821" i="2"/>
  <c r="N821" i="2"/>
  <c r="M821" i="2"/>
  <c r="L821" i="2"/>
  <c r="J821" i="2"/>
  <c r="I821" i="2"/>
  <c r="H821" i="2"/>
  <c r="G821" i="2"/>
  <c r="F821" i="2"/>
  <c r="D821" i="2" s="1"/>
  <c r="E821" i="2"/>
  <c r="R820" i="2"/>
  <c r="O820" i="2"/>
  <c r="K820" i="2"/>
  <c r="Q819" i="2"/>
  <c r="P819" i="2"/>
  <c r="S819" i="2" s="1"/>
  <c r="O819" i="2"/>
  <c r="K819" i="2"/>
  <c r="D819" i="2"/>
  <c r="C819" i="2"/>
  <c r="Q818" i="2"/>
  <c r="P818" i="2"/>
  <c r="S818" i="2" s="1"/>
  <c r="O818" i="2"/>
  <c r="K818" i="2"/>
  <c r="D818" i="2"/>
  <c r="C818" i="2"/>
  <c r="Q817" i="2"/>
  <c r="P817" i="2"/>
  <c r="N817" i="2"/>
  <c r="M817" i="2"/>
  <c r="L817" i="2"/>
  <c r="J817" i="2"/>
  <c r="I817" i="2"/>
  <c r="H817" i="2"/>
  <c r="G817" i="2"/>
  <c r="F817" i="2"/>
  <c r="D817" i="2" s="1"/>
  <c r="E817" i="2"/>
  <c r="N816" i="2"/>
  <c r="J816" i="2"/>
  <c r="M815" i="2"/>
  <c r="L815" i="2"/>
  <c r="I815" i="2"/>
  <c r="H815" i="2"/>
  <c r="G815" i="2"/>
  <c r="G811" i="2" s="1"/>
  <c r="F815" i="2"/>
  <c r="E815" i="2"/>
  <c r="D815" i="2"/>
  <c r="M814" i="2"/>
  <c r="M810" i="2" s="1"/>
  <c r="L814" i="2"/>
  <c r="I814" i="2"/>
  <c r="H814" i="2"/>
  <c r="K814" i="2" s="1"/>
  <c r="G814" i="2"/>
  <c r="F814" i="2"/>
  <c r="E814" i="2"/>
  <c r="E810" i="2" s="1"/>
  <c r="L813" i="2"/>
  <c r="R808" i="2"/>
  <c r="O808" i="2"/>
  <c r="K808" i="2"/>
  <c r="Q807" i="2"/>
  <c r="P807" i="2"/>
  <c r="P805" i="2" s="1"/>
  <c r="O807" i="2"/>
  <c r="K807" i="2"/>
  <c r="D807" i="2"/>
  <c r="C807" i="2"/>
  <c r="S806" i="2"/>
  <c r="Q806" i="2"/>
  <c r="P806" i="2"/>
  <c r="O806" i="2"/>
  <c r="K806" i="2"/>
  <c r="D806" i="2"/>
  <c r="C806" i="2"/>
  <c r="N805" i="2"/>
  <c r="M805" i="2"/>
  <c r="L805" i="2"/>
  <c r="J805" i="2"/>
  <c r="I805" i="2"/>
  <c r="H805" i="2"/>
  <c r="G805" i="2"/>
  <c r="F805" i="2"/>
  <c r="D805" i="2" s="1"/>
  <c r="E805" i="2"/>
  <c r="C805" i="2" s="1"/>
  <c r="R804" i="2"/>
  <c r="R801" i="2" s="1"/>
  <c r="O804" i="2"/>
  <c r="K804" i="2"/>
  <c r="Q803" i="2"/>
  <c r="P803" i="2"/>
  <c r="S803" i="2" s="1"/>
  <c r="O803" i="2"/>
  <c r="K803" i="2"/>
  <c r="D803" i="2"/>
  <c r="C803" i="2"/>
  <c r="Q802" i="2"/>
  <c r="Q801" i="2" s="1"/>
  <c r="P802" i="2"/>
  <c r="O802" i="2"/>
  <c r="K802" i="2"/>
  <c r="D802" i="2"/>
  <c r="C802" i="2"/>
  <c r="N801" i="2"/>
  <c r="M801" i="2"/>
  <c r="L801" i="2"/>
  <c r="J801" i="2"/>
  <c r="I801" i="2"/>
  <c r="H801" i="2"/>
  <c r="G801" i="2"/>
  <c r="F801" i="2"/>
  <c r="D801" i="2" s="1"/>
  <c r="E801" i="2"/>
  <c r="R800" i="2"/>
  <c r="R797" i="2" s="1"/>
  <c r="O800" i="2"/>
  <c r="K800" i="2"/>
  <c r="Q799" i="2"/>
  <c r="P799" i="2"/>
  <c r="S799" i="2" s="1"/>
  <c r="O799" i="2"/>
  <c r="K799" i="2"/>
  <c r="D799" i="2"/>
  <c r="C799" i="2"/>
  <c r="Q798" i="2"/>
  <c r="Q797" i="2" s="1"/>
  <c r="P798" i="2"/>
  <c r="S798" i="2" s="1"/>
  <c r="O798" i="2"/>
  <c r="K798" i="2"/>
  <c r="D798" i="2"/>
  <c r="C798" i="2"/>
  <c r="N797" i="2"/>
  <c r="M797" i="2"/>
  <c r="L797" i="2"/>
  <c r="J797" i="2"/>
  <c r="I797" i="2"/>
  <c r="H797" i="2"/>
  <c r="G797" i="2"/>
  <c r="F797" i="2"/>
  <c r="E797" i="2"/>
  <c r="D797" i="2"/>
  <c r="R796" i="2"/>
  <c r="S796" i="2" s="1"/>
  <c r="O796" i="2"/>
  <c r="K796" i="2"/>
  <c r="Q795" i="2"/>
  <c r="P795" i="2"/>
  <c r="S795" i="2" s="1"/>
  <c r="O795" i="2"/>
  <c r="K795" i="2"/>
  <c r="D795" i="2"/>
  <c r="C795" i="2"/>
  <c r="Q794" i="2"/>
  <c r="P794" i="2"/>
  <c r="S794" i="2" s="1"/>
  <c r="O794" i="2"/>
  <c r="K794" i="2"/>
  <c r="D794" i="2"/>
  <c r="C794" i="2"/>
  <c r="N793" i="2"/>
  <c r="M793" i="2"/>
  <c r="L793" i="2"/>
  <c r="J793" i="2"/>
  <c r="I793" i="2"/>
  <c r="H793" i="2"/>
  <c r="G793" i="2"/>
  <c r="F793" i="2"/>
  <c r="E793" i="2"/>
  <c r="C793" i="2" s="1"/>
  <c r="D793" i="2"/>
  <c r="R792" i="2"/>
  <c r="O792" i="2"/>
  <c r="K792" i="2"/>
  <c r="Q791" i="2"/>
  <c r="P791" i="2"/>
  <c r="O791" i="2"/>
  <c r="K791" i="2"/>
  <c r="D791" i="2"/>
  <c r="C791" i="2"/>
  <c r="S790" i="2"/>
  <c r="Q790" i="2"/>
  <c r="P790" i="2"/>
  <c r="O790" i="2"/>
  <c r="K790" i="2"/>
  <c r="D790" i="2"/>
  <c r="C790" i="2"/>
  <c r="N789" i="2"/>
  <c r="M789" i="2"/>
  <c r="L789" i="2"/>
  <c r="J789" i="2"/>
  <c r="I789" i="2"/>
  <c r="H789" i="2"/>
  <c r="G789" i="2"/>
  <c r="F789" i="2"/>
  <c r="D789" i="2" s="1"/>
  <c r="E789" i="2"/>
  <c r="C789" i="2" s="1"/>
  <c r="R788" i="2"/>
  <c r="O788" i="2"/>
  <c r="K788" i="2"/>
  <c r="Q787" i="2"/>
  <c r="P787" i="2"/>
  <c r="S787" i="2" s="1"/>
  <c r="O787" i="2"/>
  <c r="K787" i="2"/>
  <c r="D787" i="2"/>
  <c r="C787" i="2"/>
  <c r="Q786" i="2"/>
  <c r="P786" i="2"/>
  <c r="O786" i="2"/>
  <c r="K786" i="2"/>
  <c r="D786" i="2"/>
  <c r="C786" i="2"/>
  <c r="N785" i="2"/>
  <c r="M785" i="2"/>
  <c r="L785" i="2"/>
  <c r="J785" i="2"/>
  <c r="I785" i="2"/>
  <c r="H785" i="2"/>
  <c r="G785" i="2"/>
  <c r="F785" i="2"/>
  <c r="D785" i="2" s="1"/>
  <c r="E785" i="2"/>
  <c r="R784" i="2"/>
  <c r="R781" i="2" s="1"/>
  <c r="O784" i="2"/>
  <c r="K784" i="2"/>
  <c r="Q783" i="2"/>
  <c r="P783" i="2"/>
  <c r="S783" i="2" s="1"/>
  <c r="O783" i="2"/>
  <c r="K783" i="2"/>
  <c r="D783" i="2"/>
  <c r="C783" i="2"/>
  <c r="Q782" i="2"/>
  <c r="P782" i="2"/>
  <c r="S782" i="2" s="1"/>
  <c r="O782" i="2"/>
  <c r="K782" i="2"/>
  <c r="D782" i="2"/>
  <c r="C782" i="2"/>
  <c r="Q781" i="2"/>
  <c r="N781" i="2"/>
  <c r="M781" i="2"/>
  <c r="L781" i="2"/>
  <c r="J781" i="2"/>
  <c r="I781" i="2"/>
  <c r="H781" i="2"/>
  <c r="K781" i="2" s="1"/>
  <c r="G781" i="2"/>
  <c r="F781" i="2"/>
  <c r="E781" i="2"/>
  <c r="D781" i="2"/>
  <c r="N780" i="2"/>
  <c r="N777" i="2" s="1"/>
  <c r="J780" i="2"/>
  <c r="K780" i="2" s="1"/>
  <c r="M779" i="2"/>
  <c r="L779" i="2"/>
  <c r="O779" i="2" s="1"/>
  <c r="I779" i="2"/>
  <c r="Q779" i="2" s="1"/>
  <c r="H779" i="2"/>
  <c r="G779" i="2"/>
  <c r="F779" i="2"/>
  <c r="D779" i="2" s="1"/>
  <c r="E779" i="2"/>
  <c r="M778" i="2"/>
  <c r="L778" i="2"/>
  <c r="O778" i="2" s="1"/>
  <c r="I778" i="2"/>
  <c r="H778" i="2"/>
  <c r="G778" i="2"/>
  <c r="F778" i="2"/>
  <c r="E778" i="2"/>
  <c r="L777" i="2"/>
  <c r="H777" i="2"/>
  <c r="S776" i="2"/>
  <c r="R776" i="2"/>
  <c r="O776" i="2"/>
  <c r="K776" i="2"/>
  <c r="S775" i="2"/>
  <c r="Q775" i="2"/>
  <c r="P775" i="2"/>
  <c r="P773" i="2" s="1"/>
  <c r="O775" i="2"/>
  <c r="K775" i="2"/>
  <c r="D775" i="2"/>
  <c r="C775" i="2"/>
  <c r="S774" i="2"/>
  <c r="Q774" i="2"/>
  <c r="P774" i="2"/>
  <c r="O774" i="2"/>
  <c r="K774" i="2"/>
  <c r="D774" i="2"/>
  <c r="C774" i="2"/>
  <c r="R773" i="2"/>
  <c r="N773" i="2"/>
  <c r="M773" i="2"/>
  <c r="L773" i="2"/>
  <c r="J773" i="2"/>
  <c r="I773" i="2"/>
  <c r="H773" i="2"/>
  <c r="G773" i="2"/>
  <c r="F773" i="2"/>
  <c r="D773" i="2" s="1"/>
  <c r="E773" i="2"/>
  <c r="C773" i="2" s="1"/>
  <c r="R772" i="2"/>
  <c r="S772" i="2" s="1"/>
  <c r="O772" i="2"/>
  <c r="K772" i="2"/>
  <c r="Q771" i="2"/>
  <c r="Q769" i="2" s="1"/>
  <c r="P771" i="2"/>
  <c r="S771" i="2" s="1"/>
  <c r="O771" i="2"/>
  <c r="K771" i="2"/>
  <c r="D771" i="2"/>
  <c r="C771" i="2"/>
  <c r="Q770" i="2"/>
  <c r="P770" i="2"/>
  <c r="O770" i="2"/>
  <c r="K770" i="2"/>
  <c r="D770" i="2"/>
  <c r="C770" i="2"/>
  <c r="N769" i="2"/>
  <c r="M769" i="2"/>
  <c r="L769" i="2"/>
  <c r="J769" i="2"/>
  <c r="I769" i="2"/>
  <c r="H769" i="2"/>
  <c r="G769" i="2"/>
  <c r="F769" i="2"/>
  <c r="D769" i="2" s="1"/>
  <c r="E769" i="2"/>
  <c r="C769" i="2" s="1"/>
  <c r="R768" i="2"/>
  <c r="S768" i="2" s="1"/>
  <c r="O768" i="2"/>
  <c r="K768" i="2"/>
  <c r="Q767" i="2"/>
  <c r="P767" i="2"/>
  <c r="S767" i="2" s="1"/>
  <c r="O767" i="2"/>
  <c r="K767" i="2"/>
  <c r="D767" i="2"/>
  <c r="C767" i="2"/>
  <c r="Q766" i="2"/>
  <c r="Q765" i="2" s="1"/>
  <c r="P766" i="2"/>
  <c r="S766" i="2" s="1"/>
  <c r="O766" i="2"/>
  <c r="K766" i="2"/>
  <c r="D766" i="2"/>
  <c r="C766" i="2"/>
  <c r="R765" i="2"/>
  <c r="N765" i="2"/>
  <c r="M765" i="2"/>
  <c r="L765" i="2"/>
  <c r="J765" i="2"/>
  <c r="I765" i="2"/>
  <c r="H765" i="2"/>
  <c r="G765" i="2"/>
  <c r="F765" i="2"/>
  <c r="E765" i="2"/>
  <c r="D765" i="2"/>
  <c r="R764" i="2"/>
  <c r="R761" i="2" s="1"/>
  <c r="O764" i="2"/>
  <c r="K764" i="2"/>
  <c r="Q763" i="2"/>
  <c r="P763" i="2"/>
  <c r="O763" i="2"/>
  <c r="K763" i="2"/>
  <c r="D763" i="2"/>
  <c r="C763" i="2"/>
  <c r="Q762" i="2"/>
  <c r="P762" i="2"/>
  <c r="S762" i="2" s="1"/>
  <c r="O762" i="2"/>
  <c r="K762" i="2"/>
  <c r="D762" i="2"/>
  <c r="C762" i="2"/>
  <c r="Q761" i="2"/>
  <c r="N761" i="2"/>
  <c r="M761" i="2"/>
  <c r="L761" i="2"/>
  <c r="J761" i="2"/>
  <c r="I761" i="2"/>
  <c r="H761" i="2"/>
  <c r="G761" i="2"/>
  <c r="F761" i="2"/>
  <c r="D761" i="2" s="1"/>
  <c r="E761" i="2"/>
  <c r="R760" i="2"/>
  <c r="S760" i="2" s="1"/>
  <c r="O760" i="2"/>
  <c r="K760" i="2"/>
  <c r="Q759" i="2"/>
  <c r="P759" i="2"/>
  <c r="S759" i="2" s="1"/>
  <c r="O759" i="2"/>
  <c r="K759" i="2"/>
  <c r="D759" i="2"/>
  <c r="C759" i="2"/>
  <c r="Q758" i="2"/>
  <c r="P758" i="2"/>
  <c r="O758" i="2"/>
  <c r="K758" i="2"/>
  <c r="D758" i="2"/>
  <c r="C758" i="2"/>
  <c r="N757" i="2"/>
  <c r="M757" i="2"/>
  <c r="L757" i="2"/>
  <c r="J757" i="2"/>
  <c r="I757" i="2"/>
  <c r="H757" i="2"/>
  <c r="G757" i="2"/>
  <c r="C757" i="2" s="1"/>
  <c r="F757" i="2"/>
  <c r="D757" i="2" s="1"/>
  <c r="E757" i="2"/>
  <c r="R756" i="2"/>
  <c r="S756" i="2" s="1"/>
  <c r="O756" i="2"/>
  <c r="K756" i="2"/>
  <c r="S755" i="2"/>
  <c r="Q755" i="2"/>
  <c r="P755" i="2"/>
  <c r="O755" i="2"/>
  <c r="K755" i="2"/>
  <c r="D755" i="2"/>
  <c r="C755" i="2"/>
  <c r="Q754" i="2"/>
  <c r="P754" i="2"/>
  <c r="S754" i="2" s="1"/>
  <c r="O754" i="2"/>
  <c r="K754" i="2"/>
  <c r="D754" i="2"/>
  <c r="C754" i="2"/>
  <c r="N753" i="2"/>
  <c r="O753" i="2" s="1"/>
  <c r="M753" i="2"/>
  <c r="L753" i="2"/>
  <c r="J753" i="2"/>
  <c r="I753" i="2"/>
  <c r="H753" i="2"/>
  <c r="G753" i="2"/>
  <c r="F753" i="2"/>
  <c r="D753" i="2" s="1"/>
  <c r="E753" i="2"/>
  <c r="R752" i="2"/>
  <c r="O752" i="2"/>
  <c r="K752" i="2"/>
  <c r="S751" i="2"/>
  <c r="Q751" i="2"/>
  <c r="P751" i="2"/>
  <c r="O751" i="2"/>
  <c r="K751" i="2"/>
  <c r="D751" i="2"/>
  <c r="C751" i="2"/>
  <c r="Q750" i="2"/>
  <c r="P750" i="2"/>
  <c r="S750" i="2" s="1"/>
  <c r="O750" i="2"/>
  <c r="K750" i="2"/>
  <c r="D750" i="2"/>
  <c r="C750" i="2"/>
  <c r="P749" i="2"/>
  <c r="N749" i="2"/>
  <c r="M749" i="2"/>
  <c r="L749" i="2"/>
  <c r="J749" i="2"/>
  <c r="I749" i="2"/>
  <c r="H749" i="2"/>
  <c r="G749" i="2"/>
  <c r="F749" i="2"/>
  <c r="E749" i="2"/>
  <c r="C749" i="2" s="1"/>
  <c r="D749" i="2"/>
  <c r="N748" i="2"/>
  <c r="N745" i="2" s="1"/>
  <c r="J748" i="2"/>
  <c r="J745" i="2" s="1"/>
  <c r="M747" i="2"/>
  <c r="L747" i="2"/>
  <c r="O747" i="2" s="1"/>
  <c r="I747" i="2"/>
  <c r="Q747" i="2" s="1"/>
  <c r="H747" i="2"/>
  <c r="G747" i="2"/>
  <c r="F747" i="2"/>
  <c r="E747" i="2"/>
  <c r="D747" i="2"/>
  <c r="M746" i="2"/>
  <c r="L746" i="2"/>
  <c r="I746" i="2"/>
  <c r="H746" i="2"/>
  <c r="G746" i="2"/>
  <c r="F746" i="2"/>
  <c r="E746" i="2"/>
  <c r="L745" i="2"/>
  <c r="R744" i="2"/>
  <c r="S744" i="2" s="1"/>
  <c r="O744" i="2"/>
  <c r="K744" i="2"/>
  <c r="Q743" i="2"/>
  <c r="P743" i="2"/>
  <c r="S743" i="2" s="1"/>
  <c r="O743" i="2"/>
  <c r="K743" i="2"/>
  <c r="D743" i="2"/>
  <c r="C743" i="2"/>
  <c r="Q742" i="2"/>
  <c r="P742" i="2"/>
  <c r="S742" i="2" s="1"/>
  <c r="O742" i="2"/>
  <c r="K742" i="2"/>
  <c r="D742" i="2"/>
  <c r="C742" i="2"/>
  <c r="R741" i="2"/>
  <c r="P741" i="2"/>
  <c r="N741" i="2"/>
  <c r="M741" i="2"/>
  <c r="L741" i="2"/>
  <c r="J741" i="2"/>
  <c r="I741" i="2"/>
  <c r="H741" i="2"/>
  <c r="G741" i="2"/>
  <c r="F741" i="2"/>
  <c r="D741" i="2" s="1"/>
  <c r="E741" i="2"/>
  <c r="C741" i="2" s="1"/>
  <c r="R740" i="2"/>
  <c r="O740" i="2"/>
  <c r="K740" i="2"/>
  <c r="Q739" i="2"/>
  <c r="P739" i="2"/>
  <c r="S739" i="2" s="1"/>
  <c r="O739" i="2"/>
  <c r="K739" i="2"/>
  <c r="D739" i="2"/>
  <c r="C739" i="2"/>
  <c r="Q738" i="2"/>
  <c r="Q737" i="2" s="1"/>
  <c r="P738" i="2"/>
  <c r="S738" i="2" s="1"/>
  <c r="O738" i="2"/>
  <c r="K738" i="2"/>
  <c r="D738" i="2"/>
  <c r="C738" i="2"/>
  <c r="N737" i="2"/>
  <c r="M737" i="2"/>
  <c r="L737" i="2"/>
  <c r="J737" i="2"/>
  <c r="I737" i="2"/>
  <c r="H737" i="2"/>
  <c r="G737" i="2"/>
  <c r="F737" i="2"/>
  <c r="D737" i="2" s="1"/>
  <c r="E737" i="2"/>
  <c r="C737" i="2" s="1"/>
  <c r="R736" i="2"/>
  <c r="O736" i="2"/>
  <c r="K736" i="2"/>
  <c r="Q735" i="2"/>
  <c r="P735" i="2"/>
  <c r="S735" i="2" s="1"/>
  <c r="O735" i="2"/>
  <c r="K735" i="2"/>
  <c r="D735" i="2"/>
  <c r="C735" i="2"/>
  <c r="Q734" i="2"/>
  <c r="P734" i="2"/>
  <c r="S734" i="2" s="1"/>
  <c r="O734" i="2"/>
  <c r="K734" i="2"/>
  <c r="D734" i="2"/>
  <c r="C734" i="2"/>
  <c r="N733" i="2"/>
  <c r="M733" i="2"/>
  <c r="L733" i="2"/>
  <c r="J733" i="2"/>
  <c r="I733" i="2"/>
  <c r="H733" i="2"/>
  <c r="K733" i="2" s="1"/>
  <c r="G733" i="2"/>
  <c r="F733" i="2"/>
  <c r="D733" i="2" s="1"/>
  <c r="E733" i="2"/>
  <c r="R732" i="2"/>
  <c r="R729" i="2" s="1"/>
  <c r="O732" i="2"/>
  <c r="K732" i="2"/>
  <c r="Q731" i="2"/>
  <c r="P731" i="2"/>
  <c r="O731" i="2"/>
  <c r="K731" i="2"/>
  <c r="D731" i="2"/>
  <c r="C731" i="2"/>
  <c r="Q730" i="2"/>
  <c r="P730" i="2"/>
  <c r="S730" i="2" s="1"/>
  <c r="O730" i="2"/>
  <c r="K730" i="2"/>
  <c r="D730" i="2"/>
  <c r="C730" i="2"/>
  <c r="Q729" i="2"/>
  <c r="N729" i="2"/>
  <c r="M729" i="2"/>
  <c r="L729" i="2"/>
  <c r="J729" i="2"/>
  <c r="I729" i="2"/>
  <c r="H729" i="2"/>
  <c r="K729" i="2" s="1"/>
  <c r="G729" i="2"/>
  <c r="F729" i="2"/>
  <c r="D729" i="2" s="1"/>
  <c r="E729" i="2"/>
  <c r="C729" i="2" s="1"/>
  <c r="R728" i="2"/>
  <c r="S728" i="2" s="1"/>
  <c r="O728" i="2"/>
  <c r="K728" i="2"/>
  <c r="Q727" i="2"/>
  <c r="Q725" i="2" s="1"/>
  <c r="P727" i="2"/>
  <c r="S727" i="2" s="1"/>
  <c r="O727" i="2"/>
  <c r="K727" i="2"/>
  <c r="D727" i="2"/>
  <c r="C727" i="2"/>
  <c r="Q726" i="2"/>
  <c r="P726" i="2"/>
  <c r="P725" i="2" s="1"/>
  <c r="O726" i="2"/>
  <c r="K726" i="2"/>
  <c r="D726" i="2"/>
  <c r="C726" i="2"/>
  <c r="N725" i="2"/>
  <c r="M725" i="2"/>
  <c r="L725" i="2"/>
  <c r="J725" i="2"/>
  <c r="I725" i="2"/>
  <c r="H725" i="2"/>
  <c r="G725" i="2"/>
  <c r="F725" i="2"/>
  <c r="D725" i="2" s="1"/>
  <c r="E725" i="2"/>
  <c r="C725" i="2"/>
  <c r="R724" i="2"/>
  <c r="S724" i="2" s="1"/>
  <c r="O724" i="2"/>
  <c r="K724" i="2"/>
  <c r="Q723" i="2"/>
  <c r="P723" i="2"/>
  <c r="S723" i="2" s="1"/>
  <c r="O723" i="2"/>
  <c r="K723" i="2"/>
  <c r="D723" i="2"/>
  <c r="C723" i="2"/>
  <c r="S722" i="2"/>
  <c r="Q722" i="2"/>
  <c r="P722" i="2"/>
  <c r="O722" i="2"/>
  <c r="K722" i="2"/>
  <c r="D722" i="2"/>
  <c r="C722" i="2"/>
  <c r="N721" i="2"/>
  <c r="M721" i="2"/>
  <c r="L721" i="2"/>
  <c r="J721" i="2"/>
  <c r="I721" i="2"/>
  <c r="H721" i="2"/>
  <c r="G721" i="2"/>
  <c r="F721" i="2"/>
  <c r="D721" i="2" s="1"/>
  <c r="E721" i="2"/>
  <c r="R720" i="2"/>
  <c r="O720" i="2"/>
  <c r="K720" i="2"/>
  <c r="Q719" i="2"/>
  <c r="P719" i="2"/>
  <c r="S719" i="2" s="1"/>
  <c r="O719" i="2"/>
  <c r="K719" i="2"/>
  <c r="D719" i="2"/>
  <c r="C719" i="2"/>
  <c r="Q718" i="2"/>
  <c r="P718" i="2"/>
  <c r="S718" i="2" s="1"/>
  <c r="O718" i="2"/>
  <c r="K718" i="2"/>
  <c r="D718" i="2"/>
  <c r="C718" i="2"/>
  <c r="N717" i="2"/>
  <c r="M717" i="2"/>
  <c r="L717" i="2"/>
  <c r="J717" i="2"/>
  <c r="I717" i="2"/>
  <c r="H717" i="2"/>
  <c r="G717" i="2"/>
  <c r="F717" i="2"/>
  <c r="D717" i="2" s="1"/>
  <c r="E717" i="2"/>
  <c r="N716" i="2"/>
  <c r="O716" i="2" s="1"/>
  <c r="J716" i="2"/>
  <c r="J713" i="2" s="1"/>
  <c r="M715" i="2"/>
  <c r="L715" i="2"/>
  <c r="O715" i="2" s="1"/>
  <c r="I715" i="2"/>
  <c r="H715" i="2"/>
  <c r="G715" i="2"/>
  <c r="F715" i="2"/>
  <c r="D715" i="2" s="1"/>
  <c r="E715" i="2"/>
  <c r="M714" i="2"/>
  <c r="L714" i="2"/>
  <c r="O714" i="2" s="1"/>
  <c r="I714" i="2"/>
  <c r="H714" i="2"/>
  <c r="K714" i="2" s="1"/>
  <c r="G714" i="2"/>
  <c r="G713" i="2" s="1"/>
  <c r="F714" i="2"/>
  <c r="E714" i="2"/>
  <c r="N713" i="2"/>
  <c r="I713" i="2"/>
  <c r="R712" i="2"/>
  <c r="O712" i="2"/>
  <c r="K712" i="2"/>
  <c r="Q711" i="2"/>
  <c r="P711" i="2"/>
  <c r="S711" i="2" s="1"/>
  <c r="O711" i="2"/>
  <c r="K711" i="2"/>
  <c r="D711" i="2"/>
  <c r="C711" i="2"/>
  <c r="Q710" i="2"/>
  <c r="P710" i="2"/>
  <c r="O710" i="2"/>
  <c r="K710" i="2"/>
  <c r="D710" i="2"/>
  <c r="C710" i="2"/>
  <c r="N709" i="2"/>
  <c r="M709" i="2"/>
  <c r="L709" i="2"/>
  <c r="J709" i="2"/>
  <c r="I709" i="2"/>
  <c r="H709" i="2"/>
  <c r="G709" i="2"/>
  <c r="C709" i="2" s="1"/>
  <c r="F709" i="2"/>
  <c r="D709" i="2" s="1"/>
  <c r="E709" i="2"/>
  <c r="R708" i="2"/>
  <c r="S708" i="2" s="1"/>
  <c r="O708" i="2"/>
  <c r="K708" i="2"/>
  <c r="Q707" i="2"/>
  <c r="P707" i="2"/>
  <c r="S707" i="2" s="1"/>
  <c r="O707" i="2"/>
  <c r="K707" i="2"/>
  <c r="D707" i="2"/>
  <c r="C707" i="2"/>
  <c r="Q706" i="2"/>
  <c r="P706" i="2"/>
  <c r="S706" i="2" s="1"/>
  <c r="O706" i="2"/>
  <c r="K706" i="2"/>
  <c r="D706" i="2"/>
  <c r="C706" i="2"/>
  <c r="R705" i="2"/>
  <c r="N705" i="2"/>
  <c r="M705" i="2"/>
  <c r="L705" i="2"/>
  <c r="J705" i="2"/>
  <c r="I705" i="2"/>
  <c r="H705" i="2"/>
  <c r="G705" i="2"/>
  <c r="F705" i="2"/>
  <c r="D705" i="2" s="1"/>
  <c r="E705" i="2"/>
  <c r="C705" i="2" s="1"/>
  <c r="R704" i="2"/>
  <c r="O704" i="2"/>
  <c r="K704" i="2"/>
  <c r="Q703" i="2"/>
  <c r="P703" i="2"/>
  <c r="S703" i="2" s="1"/>
  <c r="O703" i="2"/>
  <c r="K703" i="2"/>
  <c r="D703" i="2"/>
  <c r="C703" i="2"/>
  <c r="Q702" i="2"/>
  <c r="P702" i="2"/>
  <c r="S702" i="2" s="1"/>
  <c r="O702" i="2"/>
  <c r="K702" i="2"/>
  <c r="D702" i="2"/>
  <c r="C702" i="2"/>
  <c r="N701" i="2"/>
  <c r="M701" i="2"/>
  <c r="L701" i="2"/>
  <c r="J701" i="2"/>
  <c r="I701" i="2"/>
  <c r="H701" i="2"/>
  <c r="K701" i="2" s="1"/>
  <c r="G701" i="2"/>
  <c r="F701" i="2"/>
  <c r="D701" i="2" s="1"/>
  <c r="E701" i="2"/>
  <c r="R700" i="2"/>
  <c r="R697" i="2" s="1"/>
  <c r="O700" i="2"/>
  <c r="K700" i="2"/>
  <c r="Q699" i="2"/>
  <c r="P699" i="2"/>
  <c r="O699" i="2"/>
  <c r="K699" i="2"/>
  <c r="D699" i="2"/>
  <c r="C699" i="2"/>
  <c r="Q698" i="2"/>
  <c r="P698" i="2"/>
  <c r="S698" i="2" s="1"/>
  <c r="O698" i="2"/>
  <c r="K698" i="2"/>
  <c r="D698" i="2"/>
  <c r="C698" i="2"/>
  <c r="Q697" i="2"/>
  <c r="N697" i="2"/>
  <c r="M697" i="2"/>
  <c r="L697" i="2"/>
  <c r="J697" i="2"/>
  <c r="I697" i="2"/>
  <c r="H697" i="2"/>
  <c r="K697" i="2" s="1"/>
  <c r="G697" i="2"/>
  <c r="F697" i="2"/>
  <c r="D697" i="2" s="1"/>
  <c r="E697" i="2"/>
  <c r="R696" i="2"/>
  <c r="S696" i="2" s="1"/>
  <c r="O696" i="2"/>
  <c r="K696" i="2"/>
  <c r="Q695" i="2"/>
  <c r="Q693" i="2" s="1"/>
  <c r="P695" i="2"/>
  <c r="S695" i="2" s="1"/>
  <c r="O695" i="2"/>
  <c r="K695" i="2"/>
  <c r="D695" i="2"/>
  <c r="C695" i="2"/>
  <c r="S694" i="2"/>
  <c r="Q694" i="2"/>
  <c r="P694" i="2"/>
  <c r="O694" i="2"/>
  <c r="K694" i="2"/>
  <c r="D694" i="2"/>
  <c r="C694" i="2"/>
  <c r="N693" i="2"/>
  <c r="M693" i="2"/>
  <c r="L693" i="2"/>
  <c r="O693" i="2" s="1"/>
  <c r="J693" i="2"/>
  <c r="I693" i="2"/>
  <c r="H693" i="2"/>
  <c r="G693" i="2"/>
  <c r="F693" i="2"/>
  <c r="D693" i="2" s="1"/>
  <c r="E693" i="2"/>
  <c r="C693" i="2"/>
  <c r="S692" i="2"/>
  <c r="R692" i="2"/>
  <c r="O692" i="2"/>
  <c r="K692" i="2"/>
  <c r="Q691" i="2"/>
  <c r="P691" i="2"/>
  <c r="O691" i="2"/>
  <c r="K691" i="2"/>
  <c r="D691" i="2"/>
  <c r="C691" i="2"/>
  <c r="S690" i="2"/>
  <c r="Q690" i="2"/>
  <c r="P690" i="2"/>
  <c r="O690" i="2"/>
  <c r="K690" i="2"/>
  <c r="D690" i="2"/>
  <c r="C690" i="2"/>
  <c r="R689" i="2"/>
  <c r="N689" i="2"/>
  <c r="M689" i="2"/>
  <c r="L689" i="2"/>
  <c r="O689" i="2" s="1"/>
  <c r="J689" i="2"/>
  <c r="I689" i="2"/>
  <c r="H689" i="2"/>
  <c r="G689" i="2"/>
  <c r="F689" i="2"/>
  <c r="D689" i="2" s="1"/>
  <c r="E689" i="2"/>
  <c r="C689" i="2" s="1"/>
  <c r="R688" i="2"/>
  <c r="S688" i="2" s="1"/>
  <c r="O688" i="2"/>
  <c r="K688" i="2"/>
  <c r="Q687" i="2"/>
  <c r="P687" i="2"/>
  <c r="S687" i="2" s="1"/>
  <c r="O687" i="2"/>
  <c r="K687" i="2"/>
  <c r="D687" i="2"/>
  <c r="C687" i="2"/>
  <c r="Q686" i="2"/>
  <c r="P686" i="2"/>
  <c r="S686" i="2" s="1"/>
  <c r="O686" i="2"/>
  <c r="K686" i="2"/>
  <c r="D686" i="2"/>
  <c r="C686" i="2"/>
  <c r="N685" i="2"/>
  <c r="M685" i="2"/>
  <c r="L685" i="2"/>
  <c r="J685" i="2"/>
  <c r="I685" i="2"/>
  <c r="H685" i="2"/>
  <c r="G685" i="2"/>
  <c r="F685" i="2"/>
  <c r="D685" i="2" s="1"/>
  <c r="E685" i="2"/>
  <c r="N684" i="2"/>
  <c r="O684" i="2" s="1"/>
  <c r="J684" i="2"/>
  <c r="J681" i="2" s="1"/>
  <c r="M683" i="2"/>
  <c r="L683" i="2"/>
  <c r="O683" i="2" s="1"/>
  <c r="I683" i="2"/>
  <c r="H683" i="2"/>
  <c r="G683" i="2"/>
  <c r="F683" i="2"/>
  <c r="D683" i="2" s="1"/>
  <c r="E683" i="2"/>
  <c r="M682" i="2"/>
  <c r="L682" i="2"/>
  <c r="L681" i="2" s="1"/>
  <c r="I682" i="2"/>
  <c r="H682" i="2"/>
  <c r="G682" i="2"/>
  <c r="F682" i="2"/>
  <c r="D682" i="2" s="1"/>
  <c r="E682" i="2"/>
  <c r="C682" i="2" s="1"/>
  <c r="N681" i="2"/>
  <c r="R680" i="2"/>
  <c r="S680" i="2" s="1"/>
  <c r="O680" i="2"/>
  <c r="K680" i="2"/>
  <c r="Q679" i="2"/>
  <c r="P679" i="2"/>
  <c r="S679" i="2" s="1"/>
  <c r="O679" i="2"/>
  <c r="K679" i="2"/>
  <c r="D679" i="2"/>
  <c r="C679" i="2"/>
  <c r="Q678" i="2"/>
  <c r="P678" i="2"/>
  <c r="S678" i="2" s="1"/>
  <c r="O678" i="2"/>
  <c r="K678" i="2"/>
  <c r="D678" i="2"/>
  <c r="C678" i="2"/>
  <c r="R677" i="2"/>
  <c r="N677" i="2"/>
  <c r="M677" i="2"/>
  <c r="L677" i="2"/>
  <c r="J677" i="2"/>
  <c r="I677" i="2"/>
  <c r="H677" i="2"/>
  <c r="G677" i="2"/>
  <c r="C677" i="2" s="1"/>
  <c r="F677" i="2"/>
  <c r="D677" i="2" s="1"/>
  <c r="E677" i="2"/>
  <c r="R676" i="2"/>
  <c r="O676" i="2"/>
  <c r="K676" i="2"/>
  <c r="Q675" i="2"/>
  <c r="P675" i="2"/>
  <c r="O675" i="2"/>
  <c r="K675" i="2"/>
  <c r="D675" i="2"/>
  <c r="C675" i="2"/>
  <c r="Q674" i="2"/>
  <c r="Q673" i="2" s="1"/>
  <c r="P674" i="2"/>
  <c r="S674" i="2" s="1"/>
  <c r="O674" i="2"/>
  <c r="K674" i="2"/>
  <c r="D674" i="2"/>
  <c r="C674" i="2"/>
  <c r="N673" i="2"/>
  <c r="M673" i="2"/>
  <c r="L673" i="2"/>
  <c r="J673" i="2"/>
  <c r="I673" i="2"/>
  <c r="H673" i="2"/>
  <c r="G673" i="2"/>
  <c r="F673" i="2"/>
  <c r="D673" i="2" s="1"/>
  <c r="E673" i="2"/>
  <c r="R672" i="2"/>
  <c r="O672" i="2"/>
  <c r="K672" i="2"/>
  <c r="Q671" i="2"/>
  <c r="P671" i="2"/>
  <c r="S671" i="2" s="1"/>
  <c r="O671" i="2"/>
  <c r="K671" i="2"/>
  <c r="D671" i="2"/>
  <c r="C671" i="2"/>
  <c r="Q670" i="2"/>
  <c r="P670" i="2"/>
  <c r="O670" i="2"/>
  <c r="K670" i="2"/>
  <c r="D670" i="2"/>
  <c r="C670" i="2"/>
  <c r="N669" i="2"/>
  <c r="M669" i="2"/>
  <c r="L669" i="2"/>
  <c r="J669" i="2"/>
  <c r="I669" i="2"/>
  <c r="H669" i="2"/>
  <c r="K669" i="2" s="1"/>
  <c r="G669" i="2"/>
  <c r="F669" i="2"/>
  <c r="D669" i="2" s="1"/>
  <c r="E669" i="2"/>
  <c r="R668" i="2"/>
  <c r="R665" i="2" s="1"/>
  <c r="O668" i="2"/>
  <c r="K668" i="2"/>
  <c r="Q667" i="2"/>
  <c r="P667" i="2"/>
  <c r="O667" i="2"/>
  <c r="K667" i="2"/>
  <c r="D667" i="2"/>
  <c r="C667" i="2"/>
  <c r="Q666" i="2"/>
  <c r="Q665" i="2" s="1"/>
  <c r="P666" i="2"/>
  <c r="S666" i="2" s="1"/>
  <c r="O666" i="2"/>
  <c r="K666" i="2"/>
  <c r="D666" i="2"/>
  <c r="C666" i="2"/>
  <c r="N665" i="2"/>
  <c r="M665" i="2"/>
  <c r="L665" i="2"/>
  <c r="J665" i="2"/>
  <c r="I665" i="2"/>
  <c r="H665" i="2"/>
  <c r="K665" i="2" s="1"/>
  <c r="G665" i="2"/>
  <c r="C665" i="2" s="1"/>
  <c r="F665" i="2"/>
  <c r="D665" i="2" s="1"/>
  <c r="E665" i="2"/>
  <c r="R664" i="2"/>
  <c r="S664" i="2" s="1"/>
  <c r="O664" i="2"/>
  <c r="K664" i="2"/>
  <c r="Q663" i="2"/>
  <c r="P663" i="2"/>
  <c r="S663" i="2" s="1"/>
  <c r="O663" i="2"/>
  <c r="K663" i="2"/>
  <c r="D663" i="2"/>
  <c r="C663" i="2"/>
  <c r="Q662" i="2"/>
  <c r="P662" i="2"/>
  <c r="O662" i="2"/>
  <c r="K662" i="2"/>
  <c r="D662" i="2"/>
  <c r="C662" i="2"/>
  <c r="R661" i="2"/>
  <c r="N661" i="2"/>
  <c r="M661" i="2"/>
  <c r="L661" i="2"/>
  <c r="J661" i="2"/>
  <c r="I661" i="2"/>
  <c r="H661" i="2"/>
  <c r="G661" i="2"/>
  <c r="F661" i="2"/>
  <c r="E661" i="2"/>
  <c r="D661" i="2"/>
  <c r="C661" i="2"/>
  <c r="S660" i="2"/>
  <c r="R660" i="2"/>
  <c r="O660" i="2"/>
  <c r="K660" i="2"/>
  <c r="Q659" i="2"/>
  <c r="P659" i="2"/>
  <c r="O659" i="2"/>
  <c r="K659" i="2"/>
  <c r="D659" i="2"/>
  <c r="C659" i="2"/>
  <c r="Q658" i="2"/>
  <c r="Q657" i="2" s="1"/>
  <c r="P658" i="2"/>
  <c r="S658" i="2" s="1"/>
  <c r="O658" i="2"/>
  <c r="K658" i="2"/>
  <c r="D658" i="2"/>
  <c r="C658" i="2"/>
  <c r="R657" i="2"/>
  <c r="N657" i="2"/>
  <c r="M657" i="2"/>
  <c r="L657" i="2"/>
  <c r="J657" i="2"/>
  <c r="I657" i="2"/>
  <c r="H657" i="2"/>
  <c r="G657" i="2"/>
  <c r="C657" i="2" s="1"/>
  <c r="F657" i="2"/>
  <c r="D657" i="2" s="1"/>
  <c r="E657" i="2"/>
  <c r="R656" i="2"/>
  <c r="S656" i="2" s="1"/>
  <c r="O656" i="2"/>
  <c r="K656" i="2"/>
  <c r="Q655" i="2"/>
  <c r="P655" i="2"/>
  <c r="S655" i="2" s="1"/>
  <c r="O655" i="2"/>
  <c r="K655" i="2"/>
  <c r="D655" i="2"/>
  <c r="C655" i="2"/>
  <c r="Q654" i="2"/>
  <c r="P654" i="2"/>
  <c r="S654" i="2" s="1"/>
  <c r="O654" i="2"/>
  <c r="K654" i="2"/>
  <c r="D654" i="2"/>
  <c r="C654" i="2"/>
  <c r="N653" i="2"/>
  <c r="M653" i="2"/>
  <c r="L653" i="2"/>
  <c r="J653" i="2"/>
  <c r="I653" i="2"/>
  <c r="H653" i="2"/>
  <c r="G653" i="2"/>
  <c r="F653" i="2"/>
  <c r="D653" i="2" s="1"/>
  <c r="E653" i="2"/>
  <c r="N652" i="2"/>
  <c r="O652" i="2" s="1"/>
  <c r="J652" i="2"/>
  <c r="J649" i="2" s="1"/>
  <c r="M651" i="2"/>
  <c r="L651" i="2"/>
  <c r="O651" i="2" s="1"/>
  <c r="I651" i="2"/>
  <c r="H651" i="2"/>
  <c r="G651" i="2"/>
  <c r="F651" i="2"/>
  <c r="D651" i="2" s="1"/>
  <c r="E651" i="2"/>
  <c r="M650" i="2"/>
  <c r="L650" i="2"/>
  <c r="O650" i="2" s="1"/>
  <c r="I650" i="2"/>
  <c r="H650" i="2"/>
  <c r="G650" i="2"/>
  <c r="C650" i="2" s="1"/>
  <c r="F650" i="2"/>
  <c r="E650" i="2"/>
  <c r="D650" i="2"/>
  <c r="N649" i="2"/>
  <c r="E649" i="2"/>
  <c r="R648" i="2"/>
  <c r="S648" i="2" s="1"/>
  <c r="O648" i="2"/>
  <c r="K648" i="2"/>
  <c r="Q647" i="2"/>
  <c r="P647" i="2"/>
  <c r="S647" i="2" s="1"/>
  <c r="O647" i="2"/>
  <c r="K647" i="2"/>
  <c r="D647" i="2"/>
  <c r="C647" i="2"/>
  <c r="Q646" i="2"/>
  <c r="P646" i="2"/>
  <c r="S646" i="2" s="1"/>
  <c r="O646" i="2"/>
  <c r="K646" i="2"/>
  <c r="D646" i="2"/>
  <c r="C646" i="2"/>
  <c r="N645" i="2"/>
  <c r="M645" i="2"/>
  <c r="L645" i="2"/>
  <c r="J645" i="2"/>
  <c r="I645" i="2"/>
  <c r="H645" i="2"/>
  <c r="G645" i="2"/>
  <c r="F645" i="2"/>
  <c r="D645" i="2" s="1"/>
  <c r="E645" i="2"/>
  <c r="R644" i="2"/>
  <c r="R641" i="2" s="1"/>
  <c r="O644" i="2"/>
  <c r="K644" i="2"/>
  <c r="Q643" i="2"/>
  <c r="P643" i="2"/>
  <c r="O643" i="2"/>
  <c r="K643" i="2"/>
  <c r="D643" i="2"/>
  <c r="C643" i="2"/>
  <c r="Q642" i="2"/>
  <c r="Q641" i="2" s="1"/>
  <c r="P642" i="2"/>
  <c r="S642" i="2" s="1"/>
  <c r="O642" i="2"/>
  <c r="K642" i="2"/>
  <c r="D642" i="2"/>
  <c r="C642" i="2"/>
  <c r="N641" i="2"/>
  <c r="M641" i="2"/>
  <c r="L641" i="2"/>
  <c r="J641" i="2"/>
  <c r="I641" i="2"/>
  <c r="H641" i="2"/>
  <c r="G641" i="2"/>
  <c r="F641" i="2"/>
  <c r="D641" i="2" s="1"/>
  <c r="E641" i="2"/>
  <c r="R640" i="2"/>
  <c r="S640" i="2" s="1"/>
  <c r="O640" i="2"/>
  <c r="K640" i="2"/>
  <c r="Q639" i="2"/>
  <c r="Q637" i="2" s="1"/>
  <c r="P639" i="2"/>
  <c r="O639" i="2"/>
  <c r="K639" i="2"/>
  <c r="D639" i="2"/>
  <c r="C639" i="2"/>
  <c r="S638" i="2"/>
  <c r="Q638" i="2"/>
  <c r="P638" i="2"/>
  <c r="O638" i="2"/>
  <c r="K638" i="2"/>
  <c r="D638" i="2"/>
  <c r="C638" i="2"/>
  <c r="R637" i="2"/>
  <c r="N637" i="2"/>
  <c r="M637" i="2"/>
  <c r="L637" i="2"/>
  <c r="J637" i="2"/>
  <c r="I637" i="2"/>
  <c r="H637" i="2"/>
  <c r="G637" i="2"/>
  <c r="F637" i="2"/>
  <c r="D637" i="2" s="1"/>
  <c r="E637" i="2"/>
  <c r="C637" i="2" s="1"/>
  <c r="R636" i="2"/>
  <c r="O636" i="2"/>
  <c r="K636" i="2"/>
  <c r="Q635" i="2"/>
  <c r="P635" i="2"/>
  <c r="O635" i="2"/>
  <c r="K635" i="2"/>
  <c r="D635" i="2"/>
  <c r="C635" i="2"/>
  <c r="Q634" i="2"/>
  <c r="P634" i="2"/>
  <c r="S634" i="2" s="1"/>
  <c r="O634" i="2"/>
  <c r="K634" i="2"/>
  <c r="D634" i="2"/>
  <c r="C634" i="2"/>
  <c r="Q633" i="2"/>
  <c r="N633" i="2"/>
  <c r="M633" i="2"/>
  <c r="L633" i="2"/>
  <c r="J633" i="2"/>
  <c r="I633" i="2"/>
  <c r="H633" i="2"/>
  <c r="G633" i="2"/>
  <c r="F633" i="2"/>
  <c r="E633" i="2"/>
  <c r="D633" i="2"/>
  <c r="R632" i="2"/>
  <c r="S632" i="2" s="1"/>
  <c r="O632" i="2"/>
  <c r="K632" i="2"/>
  <c r="Q631" i="2"/>
  <c r="P631" i="2"/>
  <c r="S631" i="2" s="1"/>
  <c r="O631" i="2"/>
  <c r="K631" i="2"/>
  <c r="D631" i="2"/>
  <c r="C631" i="2"/>
  <c r="Q630" i="2"/>
  <c r="P630" i="2"/>
  <c r="O630" i="2"/>
  <c r="K630" i="2"/>
  <c r="D630" i="2"/>
  <c r="C630" i="2"/>
  <c r="N629" i="2"/>
  <c r="M629" i="2"/>
  <c r="L629" i="2"/>
  <c r="J629" i="2"/>
  <c r="I629" i="2"/>
  <c r="H629" i="2"/>
  <c r="G629" i="2"/>
  <c r="F629" i="2"/>
  <c r="D629" i="2" s="1"/>
  <c r="E629" i="2"/>
  <c r="R628" i="2"/>
  <c r="S628" i="2" s="1"/>
  <c r="O628" i="2"/>
  <c r="K628" i="2"/>
  <c r="S627" i="2"/>
  <c r="Q627" i="2"/>
  <c r="P627" i="2"/>
  <c r="O627" i="2"/>
  <c r="K627" i="2"/>
  <c r="D627" i="2"/>
  <c r="C627" i="2"/>
  <c r="Q626" i="2"/>
  <c r="P626" i="2"/>
  <c r="S626" i="2" s="1"/>
  <c r="O626" i="2"/>
  <c r="K626" i="2"/>
  <c r="D626" i="2"/>
  <c r="C626" i="2"/>
  <c r="Q625" i="2"/>
  <c r="N625" i="2"/>
  <c r="M625" i="2"/>
  <c r="L625" i="2"/>
  <c r="J625" i="2"/>
  <c r="I625" i="2"/>
  <c r="H625" i="2"/>
  <c r="G625" i="2"/>
  <c r="F625" i="2"/>
  <c r="D625" i="2" s="1"/>
  <c r="E625" i="2"/>
  <c r="C625" i="2" s="1"/>
  <c r="R624" i="2"/>
  <c r="S624" i="2" s="1"/>
  <c r="O624" i="2"/>
  <c r="K624" i="2"/>
  <c r="Q623" i="2"/>
  <c r="P623" i="2"/>
  <c r="S623" i="2" s="1"/>
  <c r="O623" i="2"/>
  <c r="K623" i="2"/>
  <c r="D623" i="2"/>
  <c r="C623" i="2"/>
  <c r="Q622" i="2"/>
  <c r="P622" i="2"/>
  <c r="S622" i="2" s="1"/>
  <c r="O622" i="2"/>
  <c r="K622" i="2"/>
  <c r="D622" i="2"/>
  <c r="C622" i="2"/>
  <c r="N621" i="2"/>
  <c r="M621" i="2"/>
  <c r="L621" i="2"/>
  <c r="J621" i="2"/>
  <c r="I621" i="2"/>
  <c r="H621" i="2"/>
  <c r="G621" i="2"/>
  <c r="F621" i="2"/>
  <c r="E621" i="2"/>
  <c r="C621" i="2" s="1"/>
  <c r="D621" i="2"/>
  <c r="N620" i="2"/>
  <c r="O620" i="2" s="1"/>
  <c r="J620" i="2"/>
  <c r="J617" i="2" s="1"/>
  <c r="M619" i="2"/>
  <c r="L619" i="2"/>
  <c r="L615" i="2" s="1"/>
  <c r="I619" i="2"/>
  <c r="H619" i="2"/>
  <c r="K619" i="2" s="1"/>
  <c r="G619" i="2"/>
  <c r="F619" i="2"/>
  <c r="E619" i="2"/>
  <c r="C619" i="2" s="1"/>
  <c r="M618" i="2"/>
  <c r="M617" i="2" s="1"/>
  <c r="L618" i="2"/>
  <c r="I618" i="2"/>
  <c r="H618" i="2"/>
  <c r="K618" i="2" s="1"/>
  <c r="G618" i="2"/>
  <c r="F618" i="2"/>
  <c r="E618" i="2"/>
  <c r="D618" i="2"/>
  <c r="R612" i="2"/>
  <c r="O612" i="2"/>
  <c r="K612" i="2"/>
  <c r="Q611" i="2"/>
  <c r="P611" i="2"/>
  <c r="O611" i="2"/>
  <c r="K611" i="2"/>
  <c r="D611" i="2"/>
  <c r="C611" i="2"/>
  <c r="Q610" i="2"/>
  <c r="Q609" i="2" s="1"/>
  <c r="P610" i="2"/>
  <c r="S610" i="2" s="1"/>
  <c r="O610" i="2"/>
  <c r="K610" i="2"/>
  <c r="D610" i="2"/>
  <c r="C610" i="2"/>
  <c r="N609" i="2"/>
  <c r="M609" i="2"/>
  <c r="L609" i="2"/>
  <c r="J609" i="2"/>
  <c r="I609" i="2"/>
  <c r="H609" i="2"/>
  <c r="G609" i="2"/>
  <c r="F609" i="2"/>
  <c r="D609" i="2" s="1"/>
  <c r="E609" i="2"/>
  <c r="C609" i="2" s="1"/>
  <c r="R608" i="2"/>
  <c r="S608" i="2" s="1"/>
  <c r="O608" i="2"/>
  <c r="K608" i="2"/>
  <c r="Q607" i="2"/>
  <c r="P607" i="2"/>
  <c r="S607" i="2" s="1"/>
  <c r="O607" i="2"/>
  <c r="K607" i="2"/>
  <c r="D607" i="2"/>
  <c r="C607" i="2"/>
  <c r="Q606" i="2"/>
  <c r="P606" i="2"/>
  <c r="S606" i="2" s="1"/>
  <c r="O606" i="2"/>
  <c r="K606" i="2"/>
  <c r="D606" i="2"/>
  <c r="C606" i="2"/>
  <c r="Q605" i="2"/>
  <c r="P605" i="2"/>
  <c r="N605" i="2"/>
  <c r="M605" i="2"/>
  <c r="L605" i="2"/>
  <c r="J605" i="2"/>
  <c r="I605" i="2"/>
  <c r="H605" i="2"/>
  <c r="G605" i="2"/>
  <c r="F605" i="2"/>
  <c r="D605" i="2" s="1"/>
  <c r="E605" i="2"/>
  <c r="C605" i="2" s="1"/>
  <c r="R604" i="2"/>
  <c r="R601" i="2" s="1"/>
  <c r="O604" i="2"/>
  <c r="K604" i="2"/>
  <c r="Q603" i="2"/>
  <c r="P603" i="2"/>
  <c r="S603" i="2" s="1"/>
  <c r="O603" i="2"/>
  <c r="K603" i="2"/>
  <c r="D603" i="2"/>
  <c r="C603" i="2"/>
  <c r="Q602" i="2"/>
  <c r="P602" i="2"/>
  <c r="O602" i="2"/>
  <c r="K602" i="2"/>
  <c r="D602" i="2"/>
  <c r="C602" i="2"/>
  <c r="Q601" i="2"/>
  <c r="N601" i="2"/>
  <c r="M601" i="2"/>
  <c r="L601" i="2"/>
  <c r="J601" i="2"/>
  <c r="I601" i="2"/>
  <c r="H601" i="2"/>
  <c r="G601" i="2"/>
  <c r="F601" i="2"/>
  <c r="E601" i="2"/>
  <c r="D601" i="2"/>
  <c r="R600" i="2"/>
  <c r="S600" i="2" s="1"/>
  <c r="O600" i="2"/>
  <c r="K600" i="2"/>
  <c r="Q599" i="2"/>
  <c r="P599" i="2"/>
  <c r="S599" i="2" s="1"/>
  <c r="O599" i="2"/>
  <c r="K599" i="2"/>
  <c r="D599" i="2"/>
  <c r="C599" i="2"/>
  <c r="Q598" i="2"/>
  <c r="P598" i="2"/>
  <c r="O598" i="2"/>
  <c r="K598" i="2"/>
  <c r="D598" i="2"/>
  <c r="C598" i="2"/>
  <c r="N597" i="2"/>
  <c r="M597" i="2"/>
  <c r="L597" i="2"/>
  <c r="O597" i="2" s="1"/>
  <c r="J597" i="2"/>
  <c r="I597" i="2"/>
  <c r="H597" i="2"/>
  <c r="G597" i="2"/>
  <c r="F597" i="2"/>
  <c r="D597" i="2" s="1"/>
  <c r="E597" i="2"/>
  <c r="C597" i="2" s="1"/>
  <c r="S596" i="2"/>
  <c r="R596" i="2"/>
  <c r="O596" i="2"/>
  <c r="K596" i="2"/>
  <c r="Q595" i="2"/>
  <c r="P595" i="2"/>
  <c r="O595" i="2"/>
  <c r="K595" i="2"/>
  <c r="D595" i="2"/>
  <c r="C595" i="2"/>
  <c r="Q594" i="2"/>
  <c r="Q593" i="2" s="1"/>
  <c r="P594" i="2"/>
  <c r="S594" i="2" s="1"/>
  <c r="O594" i="2"/>
  <c r="K594" i="2"/>
  <c r="D594" i="2"/>
  <c r="C594" i="2"/>
  <c r="R593" i="2"/>
  <c r="N593" i="2"/>
  <c r="M593" i="2"/>
  <c r="L593" i="2"/>
  <c r="J593" i="2"/>
  <c r="I593" i="2"/>
  <c r="H593" i="2"/>
  <c r="G593" i="2"/>
  <c r="F593" i="2"/>
  <c r="D593" i="2" s="1"/>
  <c r="E593" i="2"/>
  <c r="R592" i="2"/>
  <c r="S592" i="2" s="1"/>
  <c r="O592" i="2"/>
  <c r="K592" i="2"/>
  <c r="Q591" i="2"/>
  <c r="P591" i="2"/>
  <c r="O591" i="2"/>
  <c r="K591" i="2"/>
  <c r="D591" i="2"/>
  <c r="C591" i="2"/>
  <c r="Q590" i="2"/>
  <c r="Q589" i="2" s="1"/>
  <c r="P590" i="2"/>
  <c r="S590" i="2" s="1"/>
  <c r="O590" i="2"/>
  <c r="K590" i="2"/>
  <c r="D590" i="2"/>
  <c r="C590" i="2"/>
  <c r="R589" i="2"/>
  <c r="N589" i="2"/>
  <c r="M589" i="2"/>
  <c r="L589" i="2"/>
  <c r="O589" i="2" s="1"/>
  <c r="J589" i="2"/>
  <c r="I589" i="2"/>
  <c r="H589" i="2"/>
  <c r="G589" i="2"/>
  <c r="F589" i="2"/>
  <c r="E589" i="2"/>
  <c r="C589" i="2" s="1"/>
  <c r="D589" i="2"/>
  <c r="R588" i="2"/>
  <c r="R585" i="2" s="1"/>
  <c r="O588" i="2"/>
  <c r="K588" i="2"/>
  <c r="Q587" i="2"/>
  <c r="P587" i="2"/>
  <c r="S587" i="2" s="1"/>
  <c r="O587" i="2"/>
  <c r="K587" i="2"/>
  <c r="D587" i="2"/>
  <c r="C587" i="2"/>
  <c r="Q586" i="2"/>
  <c r="Q585" i="2" s="1"/>
  <c r="P586" i="2"/>
  <c r="S586" i="2" s="1"/>
  <c r="O586" i="2"/>
  <c r="K586" i="2"/>
  <c r="D586" i="2"/>
  <c r="C586" i="2"/>
  <c r="P585" i="2"/>
  <c r="N585" i="2"/>
  <c r="M585" i="2"/>
  <c r="L585" i="2"/>
  <c r="O585" i="2" s="1"/>
  <c r="J585" i="2"/>
  <c r="I585" i="2"/>
  <c r="H585" i="2"/>
  <c r="G585" i="2"/>
  <c r="F585" i="2"/>
  <c r="D585" i="2" s="1"/>
  <c r="E585" i="2"/>
  <c r="C585" i="2" s="1"/>
  <c r="N584" i="2"/>
  <c r="O584" i="2" s="1"/>
  <c r="J584" i="2"/>
  <c r="R584" i="2" s="1"/>
  <c r="R581" i="2" s="1"/>
  <c r="M583" i="2"/>
  <c r="L583" i="2"/>
  <c r="I583" i="2"/>
  <c r="Q583" i="2" s="1"/>
  <c r="H583" i="2"/>
  <c r="K583" i="2" s="1"/>
  <c r="G583" i="2"/>
  <c r="F583" i="2"/>
  <c r="E583" i="2"/>
  <c r="M582" i="2"/>
  <c r="L582" i="2"/>
  <c r="O582" i="2" s="1"/>
  <c r="I582" i="2"/>
  <c r="H582" i="2"/>
  <c r="G582" i="2"/>
  <c r="F582" i="2"/>
  <c r="E582" i="2"/>
  <c r="D582" i="2"/>
  <c r="N581" i="2"/>
  <c r="R580" i="2"/>
  <c r="O580" i="2"/>
  <c r="K580" i="2"/>
  <c r="Q579" i="2"/>
  <c r="P579" i="2"/>
  <c r="S579" i="2" s="1"/>
  <c r="O579" i="2"/>
  <c r="K579" i="2"/>
  <c r="D579" i="2"/>
  <c r="C579" i="2"/>
  <c r="Q578" i="2"/>
  <c r="P578" i="2"/>
  <c r="S578" i="2" s="1"/>
  <c r="O578" i="2"/>
  <c r="K578" i="2"/>
  <c r="D578" i="2"/>
  <c r="C578" i="2"/>
  <c r="N577" i="2"/>
  <c r="M577" i="2"/>
  <c r="L577" i="2"/>
  <c r="J577" i="2"/>
  <c r="I577" i="2"/>
  <c r="H577" i="2"/>
  <c r="K577" i="2" s="1"/>
  <c r="G577" i="2"/>
  <c r="F577" i="2"/>
  <c r="D577" i="2" s="1"/>
  <c r="E577" i="2"/>
  <c r="C577" i="2" s="1"/>
  <c r="R576" i="2"/>
  <c r="S576" i="2" s="1"/>
  <c r="O576" i="2"/>
  <c r="K576" i="2"/>
  <c r="Q575" i="2"/>
  <c r="P575" i="2"/>
  <c r="O575" i="2"/>
  <c r="K575" i="2"/>
  <c r="D575" i="2"/>
  <c r="C575" i="2"/>
  <c r="Q574" i="2"/>
  <c r="P574" i="2"/>
  <c r="S574" i="2" s="1"/>
  <c r="O574" i="2"/>
  <c r="K574" i="2"/>
  <c r="D574" i="2"/>
  <c r="C574" i="2"/>
  <c r="Q573" i="2"/>
  <c r="N573" i="2"/>
  <c r="M573" i="2"/>
  <c r="L573" i="2"/>
  <c r="J573" i="2"/>
  <c r="I573" i="2"/>
  <c r="H573" i="2"/>
  <c r="G573" i="2"/>
  <c r="F573" i="2"/>
  <c r="E573" i="2"/>
  <c r="C573" i="2" s="1"/>
  <c r="D573" i="2"/>
  <c r="R572" i="2"/>
  <c r="S572" i="2" s="1"/>
  <c r="O572" i="2"/>
  <c r="K572" i="2"/>
  <c r="Q571" i="2"/>
  <c r="P571" i="2"/>
  <c r="S571" i="2" s="1"/>
  <c r="O571" i="2"/>
  <c r="K571" i="2"/>
  <c r="D571" i="2"/>
  <c r="C571" i="2"/>
  <c r="Q570" i="2"/>
  <c r="Q569" i="2" s="1"/>
  <c r="P570" i="2"/>
  <c r="P569" i="2" s="1"/>
  <c r="O570" i="2"/>
  <c r="K570" i="2"/>
  <c r="D570" i="2"/>
  <c r="C570" i="2"/>
  <c r="R569" i="2"/>
  <c r="N569" i="2"/>
  <c r="M569" i="2"/>
  <c r="L569" i="2"/>
  <c r="J569" i="2"/>
  <c r="I569" i="2"/>
  <c r="H569" i="2"/>
  <c r="G569" i="2"/>
  <c r="F569" i="2"/>
  <c r="D569" i="2" s="1"/>
  <c r="E569" i="2"/>
  <c r="C569" i="2" s="1"/>
  <c r="R568" i="2"/>
  <c r="R565" i="2" s="1"/>
  <c r="O568" i="2"/>
  <c r="K568" i="2"/>
  <c r="Q567" i="2"/>
  <c r="P567" i="2"/>
  <c r="S567" i="2" s="1"/>
  <c r="O567" i="2"/>
  <c r="K567" i="2"/>
  <c r="D567" i="2"/>
  <c r="C567" i="2"/>
  <c r="Q566" i="2"/>
  <c r="Q565" i="2" s="1"/>
  <c r="P566" i="2"/>
  <c r="S566" i="2" s="1"/>
  <c r="O566" i="2"/>
  <c r="K566" i="2"/>
  <c r="D566" i="2"/>
  <c r="C566" i="2"/>
  <c r="P565" i="2"/>
  <c r="N565" i="2"/>
  <c r="M565" i="2"/>
  <c r="L565" i="2"/>
  <c r="J565" i="2"/>
  <c r="I565" i="2"/>
  <c r="H565" i="2"/>
  <c r="G565" i="2"/>
  <c r="F565" i="2"/>
  <c r="D565" i="2" s="1"/>
  <c r="E565" i="2"/>
  <c r="R564" i="2"/>
  <c r="O564" i="2"/>
  <c r="K564" i="2"/>
  <c r="Q563" i="2"/>
  <c r="P563" i="2"/>
  <c r="S563" i="2" s="1"/>
  <c r="O563" i="2"/>
  <c r="K563" i="2"/>
  <c r="D563" i="2"/>
  <c r="C563" i="2"/>
  <c r="Q562" i="2"/>
  <c r="P562" i="2"/>
  <c r="S562" i="2" s="1"/>
  <c r="O562" i="2"/>
  <c r="K562" i="2"/>
  <c r="D562" i="2"/>
  <c r="C562" i="2"/>
  <c r="N561" i="2"/>
  <c r="M561" i="2"/>
  <c r="L561" i="2"/>
  <c r="J561" i="2"/>
  <c r="I561" i="2"/>
  <c r="H561" i="2"/>
  <c r="G561" i="2"/>
  <c r="F561" i="2"/>
  <c r="D561" i="2" s="1"/>
  <c r="E561" i="2"/>
  <c r="R560" i="2"/>
  <c r="S560" i="2" s="1"/>
  <c r="O560" i="2"/>
  <c r="K560" i="2"/>
  <c r="Q559" i="2"/>
  <c r="P559" i="2"/>
  <c r="O559" i="2"/>
  <c r="K559" i="2"/>
  <c r="D559" i="2"/>
  <c r="C559" i="2"/>
  <c r="Q558" i="2"/>
  <c r="Q557" i="2" s="1"/>
  <c r="P558" i="2"/>
  <c r="S558" i="2" s="1"/>
  <c r="O558" i="2"/>
  <c r="K558" i="2"/>
  <c r="D558" i="2"/>
  <c r="C558" i="2"/>
  <c r="R557" i="2"/>
  <c r="N557" i="2"/>
  <c r="M557" i="2"/>
  <c r="L557" i="2"/>
  <c r="O557" i="2" s="1"/>
  <c r="J557" i="2"/>
  <c r="I557" i="2"/>
  <c r="H557" i="2"/>
  <c r="G557" i="2"/>
  <c r="F557" i="2"/>
  <c r="E557" i="2"/>
  <c r="C557" i="2" s="1"/>
  <c r="D557" i="2"/>
  <c r="R556" i="2"/>
  <c r="R553" i="2" s="1"/>
  <c r="O556" i="2"/>
  <c r="K556" i="2"/>
  <c r="Q555" i="2"/>
  <c r="P555" i="2"/>
  <c r="S555" i="2" s="1"/>
  <c r="O555" i="2"/>
  <c r="K555" i="2"/>
  <c r="D555" i="2"/>
  <c r="C555" i="2"/>
  <c r="Q554" i="2"/>
  <c r="Q553" i="2" s="1"/>
  <c r="P554" i="2"/>
  <c r="O554" i="2"/>
  <c r="K554" i="2"/>
  <c r="D554" i="2"/>
  <c r="C554" i="2"/>
  <c r="N553" i="2"/>
  <c r="M553" i="2"/>
  <c r="L553" i="2"/>
  <c r="J553" i="2"/>
  <c r="I553" i="2"/>
  <c r="H553" i="2"/>
  <c r="G553" i="2"/>
  <c r="F553" i="2"/>
  <c r="D553" i="2" s="1"/>
  <c r="E553" i="2"/>
  <c r="N552" i="2"/>
  <c r="O552" i="2" s="1"/>
  <c r="J552" i="2"/>
  <c r="R552" i="2" s="1"/>
  <c r="R549" i="2" s="1"/>
  <c r="Q551" i="2"/>
  <c r="P551" i="2"/>
  <c r="S551" i="2" s="1"/>
  <c r="M551" i="2"/>
  <c r="L551" i="2"/>
  <c r="O551" i="2" s="1"/>
  <c r="I551" i="2"/>
  <c r="H551" i="2"/>
  <c r="K551" i="2" s="1"/>
  <c r="G551" i="2"/>
  <c r="C551" i="2" s="1"/>
  <c r="F551" i="2"/>
  <c r="E551" i="2"/>
  <c r="M550" i="2"/>
  <c r="M549" i="2" s="1"/>
  <c r="L550" i="2"/>
  <c r="L549" i="2" s="1"/>
  <c r="I550" i="2"/>
  <c r="H550" i="2"/>
  <c r="G550" i="2"/>
  <c r="F550" i="2"/>
  <c r="E550" i="2"/>
  <c r="E549" i="2" s="1"/>
  <c r="D550" i="2"/>
  <c r="N549" i="2"/>
  <c r="J549" i="2"/>
  <c r="I549" i="2"/>
  <c r="R548" i="2"/>
  <c r="O548" i="2"/>
  <c r="K548" i="2"/>
  <c r="Q547" i="2"/>
  <c r="P547" i="2"/>
  <c r="S547" i="2" s="1"/>
  <c r="O547" i="2"/>
  <c r="K547" i="2"/>
  <c r="D547" i="2"/>
  <c r="C547" i="2"/>
  <c r="Q546" i="2"/>
  <c r="P546" i="2"/>
  <c r="S546" i="2" s="1"/>
  <c r="O546" i="2"/>
  <c r="K546" i="2"/>
  <c r="D546" i="2"/>
  <c r="C546" i="2"/>
  <c r="N545" i="2"/>
  <c r="M545" i="2"/>
  <c r="L545" i="2"/>
  <c r="J545" i="2"/>
  <c r="I545" i="2"/>
  <c r="H545" i="2"/>
  <c r="K545" i="2" s="1"/>
  <c r="G545" i="2"/>
  <c r="C545" i="2" s="1"/>
  <c r="F545" i="2"/>
  <c r="D545" i="2" s="1"/>
  <c r="E545" i="2"/>
  <c r="R544" i="2"/>
  <c r="S544" i="2" s="1"/>
  <c r="O544" i="2"/>
  <c r="K544" i="2"/>
  <c r="Q543" i="2"/>
  <c r="P543" i="2"/>
  <c r="O543" i="2"/>
  <c r="K543" i="2"/>
  <c r="D543" i="2"/>
  <c r="C543" i="2"/>
  <c r="Q542" i="2"/>
  <c r="P542" i="2"/>
  <c r="S542" i="2" s="1"/>
  <c r="O542" i="2"/>
  <c r="K542" i="2"/>
  <c r="D542" i="2"/>
  <c r="C542" i="2"/>
  <c r="Q541" i="2"/>
  <c r="N541" i="2"/>
  <c r="M541" i="2"/>
  <c r="L541" i="2"/>
  <c r="J541" i="2"/>
  <c r="I541" i="2"/>
  <c r="H541" i="2"/>
  <c r="K541" i="2" s="1"/>
  <c r="G541" i="2"/>
  <c r="F541" i="2"/>
  <c r="E541" i="2"/>
  <c r="D541" i="2"/>
  <c r="R540" i="2"/>
  <c r="S540" i="2" s="1"/>
  <c r="O540" i="2"/>
  <c r="K540" i="2"/>
  <c r="Q539" i="2"/>
  <c r="P539" i="2"/>
  <c r="S539" i="2" s="1"/>
  <c r="O539" i="2"/>
  <c r="K539" i="2"/>
  <c r="D539" i="2"/>
  <c r="C539" i="2"/>
  <c r="Q538" i="2"/>
  <c r="Q537" i="2" s="1"/>
  <c r="P538" i="2"/>
  <c r="S538" i="2" s="1"/>
  <c r="O538" i="2"/>
  <c r="K538" i="2"/>
  <c r="D538" i="2"/>
  <c r="C538" i="2"/>
  <c r="N537" i="2"/>
  <c r="M537" i="2"/>
  <c r="L537" i="2"/>
  <c r="J537" i="2"/>
  <c r="I537" i="2"/>
  <c r="H537" i="2"/>
  <c r="G537" i="2"/>
  <c r="F537" i="2"/>
  <c r="D537" i="2" s="1"/>
  <c r="E537" i="2"/>
  <c r="R536" i="2"/>
  <c r="S536" i="2" s="1"/>
  <c r="O536" i="2"/>
  <c r="K536" i="2"/>
  <c r="Q535" i="2"/>
  <c r="P535" i="2"/>
  <c r="S535" i="2" s="1"/>
  <c r="O535" i="2"/>
  <c r="K535" i="2"/>
  <c r="D535" i="2"/>
  <c r="C535" i="2"/>
  <c r="Q534" i="2"/>
  <c r="P534" i="2"/>
  <c r="S534" i="2" s="1"/>
  <c r="O534" i="2"/>
  <c r="K534" i="2"/>
  <c r="D534" i="2"/>
  <c r="C534" i="2"/>
  <c r="N533" i="2"/>
  <c r="M533" i="2"/>
  <c r="L533" i="2"/>
  <c r="J533" i="2"/>
  <c r="I533" i="2"/>
  <c r="H533" i="2"/>
  <c r="G533" i="2"/>
  <c r="F533" i="2"/>
  <c r="D533" i="2" s="1"/>
  <c r="E533" i="2"/>
  <c r="R532" i="2"/>
  <c r="O532" i="2"/>
  <c r="K532" i="2"/>
  <c r="Q531" i="2"/>
  <c r="P531" i="2"/>
  <c r="S531" i="2" s="1"/>
  <c r="O531" i="2"/>
  <c r="K531" i="2"/>
  <c r="D531" i="2"/>
  <c r="C531" i="2"/>
  <c r="Q530" i="2"/>
  <c r="P530" i="2"/>
  <c r="S530" i="2" s="1"/>
  <c r="O530" i="2"/>
  <c r="K530" i="2"/>
  <c r="D530" i="2"/>
  <c r="C530" i="2"/>
  <c r="N529" i="2"/>
  <c r="M529" i="2"/>
  <c r="L529" i="2"/>
  <c r="J529" i="2"/>
  <c r="I529" i="2"/>
  <c r="H529" i="2"/>
  <c r="K529" i="2" s="1"/>
  <c r="G529" i="2"/>
  <c r="C529" i="2" s="1"/>
  <c r="F529" i="2"/>
  <c r="D529" i="2" s="1"/>
  <c r="E529" i="2"/>
  <c r="R528" i="2"/>
  <c r="O528" i="2"/>
  <c r="K528" i="2"/>
  <c r="Q527" i="2"/>
  <c r="P527" i="2"/>
  <c r="O527" i="2"/>
  <c r="K527" i="2"/>
  <c r="D527" i="2"/>
  <c r="C527" i="2"/>
  <c r="Q526" i="2"/>
  <c r="Q525" i="2" s="1"/>
  <c r="P526" i="2"/>
  <c r="S526" i="2" s="1"/>
  <c r="O526" i="2"/>
  <c r="K526" i="2"/>
  <c r="D526" i="2"/>
  <c r="C526" i="2"/>
  <c r="N525" i="2"/>
  <c r="M525" i="2"/>
  <c r="L525" i="2"/>
  <c r="J525" i="2"/>
  <c r="I525" i="2"/>
  <c r="H525" i="2"/>
  <c r="G525" i="2"/>
  <c r="F525" i="2"/>
  <c r="E525" i="2"/>
  <c r="D525" i="2"/>
  <c r="C525" i="2"/>
  <c r="R524" i="2"/>
  <c r="O524" i="2"/>
  <c r="K524" i="2"/>
  <c r="Q523" i="2"/>
  <c r="P523" i="2"/>
  <c r="S523" i="2" s="1"/>
  <c r="O523" i="2"/>
  <c r="K523" i="2"/>
  <c r="D523" i="2"/>
  <c r="C523" i="2"/>
  <c r="Q522" i="2"/>
  <c r="P522" i="2"/>
  <c r="S522" i="2" s="1"/>
  <c r="O522" i="2"/>
  <c r="K522" i="2"/>
  <c r="D522" i="2"/>
  <c r="C522" i="2"/>
  <c r="Q521" i="2"/>
  <c r="P521" i="2"/>
  <c r="N521" i="2"/>
  <c r="M521" i="2"/>
  <c r="L521" i="2"/>
  <c r="J521" i="2"/>
  <c r="I521" i="2"/>
  <c r="H521" i="2"/>
  <c r="G521" i="2"/>
  <c r="F521" i="2"/>
  <c r="D521" i="2" s="1"/>
  <c r="E521" i="2"/>
  <c r="N520" i="2"/>
  <c r="O520" i="2" s="1"/>
  <c r="J520" i="2"/>
  <c r="K520" i="2" s="1"/>
  <c r="M519" i="2"/>
  <c r="M517" i="2" s="1"/>
  <c r="L519" i="2"/>
  <c r="I519" i="2"/>
  <c r="H519" i="2"/>
  <c r="K519" i="2" s="1"/>
  <c r="G519" i="2"/>
  <c r="F519" i="2"/>
  <c r="E519" i="2"/>
  <c r="M518" i="2"/>
  <c r="L518" i="2"/>
  <c r="O518" i="2" s="1"/>
  <c r="I518" i="2"/>
  <c r="Q518" i="2" s="1"/>
  <c r="H518" i="2"/>
  <c r="G518" i="2"/>
  <c r="G517" i="2" s="1"/>
  <c r="F518" i="2"/>
  <c r="E518" i="2"/>
  <c r="D518" i="2"/>
  <c r="J517" i="2"/>
  <c r="R516" i="2"/>
  <c r="O516" i="2"/>
  <c r="K516" i="2"/>
  <c r="Q515" i="2"/>
  <c r="P515" i="2"/>
  <c r="S515" i="2" s="1"/>
  <c r="O515" i="2"/>
  <c r="K515" i="2"/>
  <c r="D515" i="2"/>
  <c r="C515" i="2"/>
  <c r="Q514" i="2"/>
  <c r="P514" i="2"/>
  <c r="S514" i="2" s="1"/>
  <c r="O514" i="2"/>
  <c r="K514" i="2"/>
  <c r="D514" i="2"/>
  <c r="C514" i="2"/>
  <c r="N513" i="2"/>
  <c r="M513" i="2"/>
  <c r="L513" i="2"/>
  <c r="J513" i="2"/>
  <c r="I513" i="2"/>
  <c r="H513" i="2"/>
  <c r="G513" i="2"/>
  <c r="F513" i="2"/>
  <c r="D513" i="2" s="1"/>
  <c r="E513" i="2"/>
  <c r="C513" i="2" s="1"/>
  <c r="R512" i="2"/>
  <c r="S512" i="2" s="1"/>
  <c r="O512" i="2"/>
  <c r="K512" i="2"/>
  <c r="Q511" i="2"/>
  <c r="P511" i="2"/>
  <c r="O511" i="2"/>
  <c r="K511" i="2"/>
  <c r="D511" i="2"/>
  <c r="C511" i="2"/>
  <c r="S510" i="2"/>
  <c r="Q510" i="2"/>
  <c r="Q509" i="2" s="1"/>
  <c r="P510" i="2"/>
  <c r="O510" i="2"/>
  <c r="K510" i="2"/>
  <c r="D510" i="2"/>
  <c r="C510" i="2"/>
  <c r="R509" i="2"/>
  <c r="N509" i="2"/>
  <c r="M509" i="2"/>
  <c r="L509" i="2"/>
  <c r="J509" i="2"/>
  <c r="I509" i="2"/>
  <c r="H509" i="2"/>
  <c r="G509" i="2"/>
  <c r="F509" i="2"/>
  <c r="E509" i="2"/>
  <c r="C509" i="2" s="1"/>
  <c r="D509" i="2"/>
  <c r="R508" i="2"/>
  <c r="O508" i="2"/>
  <c r="K508" i="2"/>
  <c r="Q507" i="2"/>
  <c r="P507" i="2"/>
  <c r="O507" i="2"/>
  <c r="K507" i="2"/>
  <c r="D507" i="2"/>
  <c r="C507" i="2"/>
  <c r="Q506" i="2"/>
  <c r="Q505" i="2" s="1"/>
  <c r="P506" i="2"/>
  <c r="S506" i="2" s="1"/>
  <c r="O506" i="2"/>
  <c r="K506" i="2"/>
  <c r="D506" i="2"/>
  <c r="C506" i="2"/>
  <c r="N505" i="2"/>
  <c r="M505" i="2"/>
  <c r="L505" i="2"/>
  <c r="J505" i="2"/>
  <c r="I505" i="2"/>
  <c r="H505" i="2"/>
  <c r="G505" i="2"/>
  <c r="F505" i="2"/>
  <c r="D505" i="2" s="1"/>
  <c r="E505" i="2"/>
  <c r="C505" i="2" s="1"/>
  <c r="R504" i="2"/>
  <c r="S504" i="2" s="1"/>
  <c r="O504" i="2"/>
  <c r="K504" i="2"/>
  <c r="S503" i="2"/>
  <c r="Q503" i="2"/>
  <c r="P503" i="2"/>
  <c r="O503" i="2"/>
  <c r="K503" i="2"/>
  <c r="D503" i="2"/>
  <c r="C503" i="2"/>
  <c r="S502" i="2"/>
  <c r="Q502" i="2"/>
  <c r="P502" i="2"/>
  <c r="O502" i="2"/>
  <c r="K502" i="2"/>
  <c r="D502" i="2"/>
  <c r="C502" i="2"/>
  <c r="P501" i="2"/>
  <c r="N501" i="2"/>
  <c r="M501" i="2"/>
  <c r="L501" i="2"/>
  <c r="O501" i="2" s="1"/>
  <c r="J501" i="2"/>
  <c r="I501" i="2"/>
  <c r="H501" i="2"/>
  <c r="G501" i="2"/>
  <c r="F501" i="2"/>
  <c r="D501" i="2" s="1"/>
  <c r="E501" i="2"/>
  <c r="C501" i="2" s="1"/>
  <c r="R500" i="2"/>
  <c r="O500" i="2"/>
  <c r="K500" i="2"/>
  <c r="Q499" i="2"/>
  <c r="P499" i="2"/>
  <c r="S499" i="2" s="1"/>
  <c r="O499" i="2"/>
  <c r="K499" i="2"/>
  <c r="D499" i="2"/>
  <c r="C499" i="2"/>
  <c r="Q498" i="2"/>
  <c r="P498" i="2"/>
  <c r="O498" i="2"/>
  <c r="K498" i="2"/>
  <c r="D498" i="2"/>
  <c r="C498" i="2"/>
  <c r="N497" i="2"/>
  <c r="M497" i="2"/>
  <c r="L497" i="2"/>
  <c r="J497" i="2"/>
  <c r="I497" i="2"/>
  <c r="H497" i="2"/>
  <c r="K497" i="2" s="1"/>
  <c r="G497" i="2"/>
  <c r="F497" i="2"/>
  <c r="D497" i="2" s="1"/>
  <c r="E497" i="2"/>
  <c r="R496" i="2"/>
  <c r="S496" i="2" s="1"/>
  <c r="O496" i="2"/>
  <c r="K496" i="2"/>
  <c r="Q495" i="2"/>
  <c r="P495" i="2"/>
  <c r="O495" i="2"/>
  <c r="K495" i="2"/>
  <c r="D495" i="2"/>
  <c r="C495" i="2"/>
  <c r="Q494" i="2"/>
  <c r="P494" i="2"/>
  <c r="S494" i="2" s="1"/>
  <c r="O494" i="2"/>
  <c r="K494" i="2"/>
  <c r="D494" i="2"/>
  <c r="C494" i="2"/>
  <c r="Q493" i="2"/>
  <c r="N493" i="2"/>
  <c r="M493" i="2"/>
  <c r="L493" i="2"/>
  <c r="J493" i="2"/>
  <c r="I493" i="2"/>
  <c r="H493" i="2"/>
  <c r="G493" i="2"/>
  <c r="F493" i="2"/>
  <c r="E493" i="2"/>
  <c r="D493" i="2"/>
  <c r="R492" i="2"/>
  <c r="S492" i="2" s="1"/>
  <c r="O492" i="2"/>
  <c r="K492" i="2"/>
  <c r="Q491" i="2"/>
  <c r="P491" i="2"/>
  <c r="S491" i="2" s="1"/>
  <c r="O491" i="2"/>
  <c r="K491" i="2"/>
  <c r="D491" i="2"/>
  <c r="C491" i="2"/>
  <c r="Q490" i="2"/>
  <c r="Q489" i="2" s="1"/>
  <c r="P490" i="2"/>
  <c r="S490" i="2" s="1"/>
  <c r="O490" i="2"/>
  <c r="K490" i="2"/>
  <c r="D490" i="2"/>
  <c r="C490" i="2"/>
  <c r="N489" i="2"/>
  <c r="M489" i="2"/>
  <c r="L489" i="2"/>
  <c r="J489" i="2"/>
  <c r="I489" i="2"/>
  <c r="H489" i="2"/>
  <c r="G489" i="2"/>
  <c r="F489" i="2"/>
  <c r="D489" i="2" s="1"/>
  <c r="E489" i="2"/>
  <c r="N488" i="2"/>
  <c r="O488" i="2" s="1"/>
  <c r="J488" i="2"/>
  <c r="K488" i="2" s="1"/>
  <c r="M487" i="2"/>
  <c r="L487" i="2"/>
  <c r="O487" i="2" s="1"/>
  <c r="K487" i="2"/>
  <c r="I487" i="2"/>
  <c r="H487" i="2"/>
  <c r="G487" i="2"/>
  <c r="F487" i="2"/>
  <c r="E487" i="2"/>
  <c r="C487" i="2" s="1"/>
  <c r="M486" i="2"/>
  <c r="M485" i="2" s="1"/>
  <c r="L486" i="2"/>
  <c r="I486" i="2"/>
  <c r="H486" i="2"/>
  <c r="G486" i="2"/>
  <c r="G485" i="2" s="1"/>
  <c r="F486" i="2"/>
  <c r="E486" i="2"/>
  <c r="C486" i="2" s="1"/>
  <c r="D486" i="2"/>
  <c r="J485" i="2"/>
  <c r="R484" i="2"/>
  <c r="O484" i="2"/>
  <c r="K484" i="2"/>
  <c r="Q483" i="2"/>
  <c r="P483" i="2"/>
  <c r="S483" i="2" s="1"/>
  <c r="O483" i="2"/>
  <c r="K483" i="2"/>
  <c r="D483" i="2"/>
  <c r="C483" i="2"/>
  <c r="Q482" i="2"/>
  <c r="P482" i="2"/>
  <c r="O482" i="2"/>
  <c r="K482" i="2"/>
  <c r="D482" i="2"/>
  <c r="C482" i="2"/>
  <c r="N481" i="2"/>
  <c r="M481" i="2"/>
  <c r="L481" i="2"/>
  <c r="J481" i="2"/>
  <c r="I481" i="2"/>
  <c r="H481" i="2"/>
  <c r="K481" i="2" s="1"/>
  <c r="G481" i="2"/>
  <c r="C481" i="2" s="1"/>
  <c r="F481" i="2"/>
  <c r="E481" i="2"/>
  <c r="D481" i="2"/>
  <c r="R480" i="2"/>
  <c r="S480" i="2" s="1"/>
  <c r="O480" i="2"/>
  <c r="K480" i="2"/>
  <c r="Q479" i="2"/>
  <c r="P479" i="2"/>
  <c r="O479" i="2"/>
  <c r="K479" i="2"/>
  <c r="D479" i="2"/>
  <c r="C479" i="2"/>
  <c r="Q478" i="2"/>
  <c r="P478" i="2"/>
  <c r="S478" i="2" s="1"/>
  <c r="O478" i="2"/>
  <c r="K478" i="2"/>
  <c r="D478" i="2"/>
  <c r="C478" i="2"/>
  <c r="Q477" i="2"/>
  <c r="N477" i="2"/>
  <c r="M477" i="2"/>
  <c r="L477" i="2"/>
  <c r="J477" i="2"/>
  <c r="I477" i="2"/>
  <c r="H477" i="2"/>
  <c r="G477" i="2"/>
  <c r="F477" i="2"/>
  <c r="E477" i="2"/>
  <c r="D477" i="2"/>
  <c r="R476" i="2"/>
  <c r="S476" i="2" s="1"/>
  <c r="O476" i="2"/>
  <c r="K476" i="2"/>
  <c r="Q475" i="2"/>
  <c r="P475" i="2"/>
  <c r="S475" i="2" s="1"/>
  <c r="O475" i="2"/>
  <c r="K475" i="2"/>
  <c r="D475" i="2"/>
  <c r="C475" i="2"/>
  <c r="Q474" i="2"/>
  <c r="Q473" i="2" s="1"/>
  <c r="P474" i="2"/>
  <c r="S474" i="2" s="1"/>
  <c r="O474" i="2"/>
  <c r="K474" i="2"/>
  <c r="D474" i="2"/>
  <c r="C474" i="2"/>
  <c r="N473" i="2"/>
  <c r="M473" i="2"/>
  <c r="L473" i="2"/>
  <c r="J473" i="2"/>
  <c r="I473" i="2"/>
  <c r="H473" i="2"/>
  <c r="G473" i="2"/>
  <c r="F473" i="2"/>
  <c r="D473" i="2" s="1"/>
  <c r="E473" i="2"/>
  <c r="R472" i="2"/>
  <c r="R469" i="2" s="1"/>
  <c r="O472" i="2"/>
  <c r="K472" i="2"/>
  <c r="Q471" i="2"/>
  <c r="P471" i="2"/>
  <c r="S471" i="2" s="1"/>
  <c r="O471" i="2"/>
  <c r="K471" i="2"/>
  <c r="D471" i="2"/>
  <c r="C471" i="2"/>
  <c r="Q470" i="2"/>
  <c r="Q469" i="2" s="1"/>
  <c r="P470" i="2"/>
  <c r="S470" i="2" s="1"/>
  <c r="O470" i="2"/>
  <c r="K470" i="2"/>
  <c r="D470" i="2"/>
  <c r="C470" i="2"/>
  <c r="N469" i="2"/>
  <c r="M469" i="2"/>
  <c r="L469" i="2"/>
  <c r="J469" i="2"/>
  <c r="I469" i="2"/>
  <c r="H469" i="2"/>
  <c r="G469" i="2"/>
  <c r="F469" i="2"/>
  <c r="D469" i="2" s="1"/>
  <c r="E469" i="2"/>
  <c r="R468" i="2"/>
  <c r="O468" i="2"/>
  <c r="K468" i="2"/>
  <c r="Q467" i="2"/>
  <c r="P467" i="2"/>
  <c r="S467" i="2" s="1"/>
  <c r="O467" i="2"/>
  <c r="K467" i="2"/>
  <c r="D467" i="2"/>
  <c r="C467" i="2"/>
  <c r="Q466" i="2"/>
  <c r="P466" i="2"/>
  <c r="S466" i="2" s="1"/>
  <c r="O466" i="2"/>
  <c r="K466" i="2"/>
  <c r="D466" i="2"/>
  <c r="C466" i="2"/>
  <c r="N465" i="2"/>
  <c r="M465" i="2"/>
  <c r="L465" i="2"/>
  <c r="J465" i="2"/>
  <c r="I465" i="2"/>
  <c r="H465" i="2"/>
  <c r="K465" i="2" s="1"/>
  <c r="G465" i="2"/>
  <c r="C465" i="2" s="1"/>
  <c r="F465" i="2"/>
  <c r="D465" i="2" s="1"/>
  <c r="E465" i="2"/>
  <c r="R464" i="2"/>
  <c r="S464" i="2" s="1"/>
  <c r="O464" i="2"/>
  <c r="K464" i="2"/>
  <c r="Q463" i="2"/>
  <c r="P463" i="2"/>
  <c r="O463" i="2"/>
  <c r="K463" i="2"/>
  <c r="D463" i="2"/>
  <c r="C463" i="2"/>
  <c r="Q462" i="2"/>
  <c r="Q461" i="2" s="1"/>
  <c r="P462" i="2"/>
  <c r="S462" i="2" s="1"/>
  <c r="O462" i="2"/>
  <c r="K462" i="2"/>
  <c r="D462" i="2"/>
  <c r="C462" i="2"/>
  <c r="N461" i="2"/>
  <c r="M461" i="2"/>
  <c r="L461" i="2"/>
  <c r="J461" i="2"/>
  <c r="I461" i="2"/>
  <c r="H461" i="2"/>
  <c r="G461" i="2"/>
  <c r="F461" i="2"/>
  <c r="D461" i="2" s="1"/>
  <c r="E461" i="2"/>
  <c r="R460" i="2"/>
  <c r="R457" i="2" s="1"/>
  <c r="O460" i="2"/>
  <c r="K460" i="2"/>
  <c r="Q459" i="2"/>
  <c r="P459" i="2"/>
  <c r="S459" i="2" s="1"/>
  <c r="O459" i="2"/>
  <c r="K459" i="2"/>
  <c r="D459" i="2"/>
  <c r="C459" i="2"/>
  <c r="Q458" i="2"/>
  <c r="Q457" i="2" s="1"/>
  <c r="P458" i="2"/>
  <c r="S458" i="2" s="1"/>
  <c r="O458" i="2"/>
  <c r="K458" i="2"/>
  <c r="D458" i="2"/>
  <c r="C458" i="2"/>
  <c r="P457" i="2"/>
  <c r="N457" i="2"/>
  <c r="M457" i="2"/>
  <c r="L457" i="2"/>
  <c r="J457" i="2"/>
  <c r="I457" i="2"/>
  <c r="H457" i="2"/>
  <c r="G457" i="2"/>
  <c r="F457" i="2"/>
  <c r="D457" i="2" s="1"/>
  <c r="E457" i="2"/>
  <c r="N456" i="2"/>
  <c r="O456" i="2" s="1"/>
  <c r="J456" i="2"/>
  <c r="M455" i="2"/>
  <c r="L455" i="2"/>
  <c r="O455" i="2" s="1"/>
  <c r="I455" i="2"/>
  <c r="H455" i="2"/>
  <c r="G455" i="2"/>
  <c r="F455" i="2"/>
  <c r="E455" i="2"/>
  <c r="E453" i="2" s="1"/>
  <c r="M454" i="2"/>
  <c r="L454" i="2"/>
  <c r="I454" i="2"/>
  <c r="I418" i="2" s="1"/>
  <c r="H454" i="2"/>
  <c r="G454" i="2"/>
  <c r="F454" i="2"/>
  <c r="D454" i="2" s="1"/>
  <c r="E454" i="2"/>
  <c r="R452" i="2"/>
  <c r="O452" i="2"/>
  <c r="K452" i="2"/>
  <c r="Q451" i="2"/>
  <c r="P451" i="2"/>
  <c r="S451" i="2" s="1"/>
  <c r="O451" i="2"/>
  <c r="K451" i="2"/>
  <c r="D451" i="2"/>
  <c r="C451" i="2"/>
  <c r="Q450" i="2"/>
  <c r="P450" i="2"/>
  <c r="S450" i="2" s="1"/>
  <c r="O450" i="2"/>
  <c r="K450" i="2"/>
  <c r="D450" i="2"/>
  <c r="C450" i="2"/>
  <c r="N449" i="2"/>
  <c r="M449" i="2"/>
  <c r="L449" i="2"/>
  <c r="J449" i="2"/>
  <c r="I449" i="2"/>
  <c r="H449" i="2"/>
  <c r="G449" i="2"/>
  <c r="F449" i="2"/>
  <c r="D449" i="2" s="1"/>
  <c r="E449" i="2"/>
  <c r="R448" i="2"/>
  <c r="S448" i="2" s="1"/>
  <c r="O448" i="2"/>
  <c r="K448" i="2"/>
  <c r="Q447" i="2"/>
  <c r="P447" i="2"/>
  <c r="O447" i="2"/>
  <c r="K447" i="2"/>
  <c r="D447" i="2"/>
  <c r="C447" i="2"/>
  <c r="Q446" i="2"/>
  <c r="P446" i="2"/>
  <c r="S446" i="2" s="1"/>
  <c r="O446" i="2"/>
  <c r="K446" i="2"/>
  <c r="K445" i="2" s="1"/>
  <c r="D446" i="2"/>
  <c r="C446" i="2"/>
  <c r="Q445" i="2"/>
  <c r="N445" i="2"/>
  <c r="M445" i="2"/>
  <c r="L445" i="2"/>
  <c r="J445" i="2"/>
  <c r="I445" i="2"/>
  <c r="H445" i="2"/>
  <c r="G445" i="2"/>
  <c r="F445" i="2"/>
  <c r="D445" i="2" s="1"/>
  <c r="E445" i="2"/>
  <c r="R444" i="2"/>
  <c r="S444" i="2" s="1"/>
  <c r="O444" i="2"/>
  <c r="K444" i="2"/>
  <c r="Q443" i="2"/>
  <c r="P443" i="2"/>
  <c r="S443" i="2" s="1"/>
  <c r="O443" i="2"/>
  <c r="K443" i="2"/>
  <c r="D443" i="2"/>
  <c r="C443" i="2"/>
  <c r="S442" i="2"/>
  <c r="Q442" i="2"/>
  <c r="Q441" i="2" s="1"/>
  <c r="P442" i="2"/>
  <c r="O442" i="2"/>
  <c r="K442" i="2"/>
  <c r="D442" i="2"/>
  <c r="C442" i="2"/>
  <c r="P441" i="2"/>
  <c r="N441" i="2"/>
  <c r="M441" i="2"/>
  <c r="L441" i="2"/>
  <c r="J441" i="2"/>
  <c r="I441" i="2"/>
  <c r="H441" i="2"/>
  <c r="G441" i="2"/>
  <c r="F441" i="2"/>
  <c r="D441" i="2" s="1"/>
  <c r="E441" i="2"/>
  <c r="R440" i="2"/>
  <c r="S440" i="2" s="1"/>
  <c r="O440" i="2"/>
  <c r="K440" i="2"/>
  <c r="S439" i="2"/>
  <c r="Q439" i="2"/>
  <c r="P439" i="2"/>
  <c r="O439" i="2"/>
  <c r="K439" i="2"/>
  <c r="D439" i="2"/>
  <c r="C439" i="2"/>
  <c r="Q438" i="2"/>
  <c r="P438" i="2"/>
  <c r="S438" i="2" s="1"/>
  <c r="O438" i="2"/>
  <c r="K438" i="2"/>
  <c r="D438" i="2"/>
  <c r="C438" i="2"/>
  <c r="Q437" i="2"/>
  <c r="N437" i="2"/>
  <c r="M437" i="2"/>
  <c r="L437" i="2"/>
  <c r="J437" i="2"/>
  <c r="I437" i="2"/>
  <c r="H437" i="2"/>
  <c r="G437" i="2"/>
  <c r="F437" i="2"/>
  <c r="D437" i="2" s="1"/>
  <c r="E437" i="2"/>
  <c r="R436" i="2"/>
  <c r="O436" i="2"/>
  <c r="K436" i="2"/>
  <c r="Q435" i="2"/>
  <c r="P435" i="2"/>
  <c r="S435" i="2" s="1"/>
  <c r="O435" i="2"/>
  <c r="K435" i="2"/>
  <c r="D435" i="2"/>
  <c r="C435" i="2"/>
  <c r="Q434" i="2"/>
  <c r="P434" i="2"/>
  <c r="S434" i="2" s="1"/>
  <c r="O434" i="2"/>
  <c r="K434" i="2"/>
  <c r="D434" i="2"/>
  <c r="C434" i="2"/>
  <c r="N433" i="2"/>
  <c r="M433" i="2"/>
  <c r="L433" i="2"/>
  <c r="J433" i="2"/>
  <c r="I433" i="2"/>
  <c r="H433" i="2"/>
  <c r="G433" i="2"/>
  <c r="F433" i="2"/>
  <c r="D433" i="2" s="1"/>
  <c r="E433" i="2"/>
  <c r="R432" i="2"/>
  <c r="R429" i="2" s="1"/>
  <c r="O432" i="2"/>
  <c r="K432" i="2"/>
  <c r="Q431" i="2"/>
  <c r="P431" i="2"/>
  <c r="O431" i="2"/>
  <c r="K431" i="2"/>
  <c r="D431" i="2"/>
  <c r="C431" i="2"/>
  <c r="Q430" i="2"/>
  <c r="P430" i="2"/>
  <c r="S430" i="2" s="1"/>
  <c r="O430" i="2"/>
  <c r="K430" i="2"/>
  <c r="D430" i="2"/>
  <c r="C430" i="2"/>
  <c r="Q429" i="2"/>
  <c r="N429" i="2"/>
  <c r="M429" i="2"/>
  <c r="L429" i="2"/>
  <c r="J429" i="2"/>
  <c r="I429" i="2"/>
  <c r="H429" i="2"/>
  <c r="G429" i="2"/>
  <c r="F429" i="2"/>
  <c r="D429" i="2" s="1"/>
  <c r="E429" i="2"/>
  <c r="C429" i="2" s="1"/>
  <c r="R428" i="2"/>
  <c r="S428" i="2" s="1"/>
  <c r="O428" i="2"/>
  <c r="K428" i="2"/>
  <c r="Q427" i="2"/>
  <c r="P427" i="2"/>
  <c r="S427" i="2" s="1"/>
  <c r="O427" i="2"/>
  <c r="K427" i="2"/>
  <c r="D427" i="2"/>
  <c r="C427" i="2"/>
  <c r="Q426" i="2"/>
  <c r="Q425" i="2" s="1"/>
  <c r="P426" i="2"/>
  <c r="O426" i="2"/>
  <c r="K426" i="2"/>
  <c r="D426" i="2"/>
  <c r="C426" i="2"/>
  <c r="R425" i="2"/>
  <c r="N425" i="2"/>
  <c r="M425" i="2"/>
  <c r="L425" i="2"/>
  <c r="J425" i="2"/>
  <c r="I425" i="2"/>
  <c r="H425" i="2"/>
  <c r="G425" i="2"/>
  <c r="C425" i="2" s="1"/>
  <c r="F425" i="2"/>
  <c r="D425" i="2" s="1"/>
  <c r="E425" i="2"/>
  <c r="N424" i="2"/>
  <c r="O424" i="2" s="1"/>
  <c r="J424" i="2"/>
  <c r="M423" i="2"/>
  <c r="L423" i="2"/>
  <c r="I423" i="2"/>
  <c r="Q423" i="2" s="1"/>
  <c r="H423" i="2"/>
  <c r="G423" i="2"/>
  <c r="F423" i="2"/>
  <c r="E423" i="2"/>
  <c r="M422" i="2"/>
  <c r="M421" i="2" s="1"/>
  <c r="L422" i="2"/>
  <c r="I422" i="2"/>
  <c r="H422" i="2"/>
  <c r="G422" i="2"/>
  <c r="F422" i="2"/>
  <c r="E422" i="2"/>
  <c r="D422" i="2"/>
  <c r="I419" i="2"/>
  <c r="G418" i="2"/>
  <c r="S416" i="2"/>
  <c r="R416" i="2"/>
  <c r="R413" i="2" s="1"/>
  <c r="O416" i="2"/>
  <c r="K416" i="2"/>
  <c r="Q415" i="2"/>
  <c r="P415" i="2"/>
  <c r="O415" i="2"/>
  <c r="K415" i="2"/>
  <c r="D415" i="2"/>
  <c r="C415" i="2"/>
  <c r="Q414" i="2"/>
  <c r="Q413" i="2" s="1"/>
  <c r="P414" i="2"/>
  <c r="S414" i="2" s="1"/>
  <c r="O414" i="2"/>
  <c r="K414" i="2"/>
  <c r="D414" i="2"/>
  <c r="C414" i="2"/>
  <c r="N413" i="2"/>
  <c r="O413" i="2" s="1"/>
  <c r="M413" i="2"/>
  <c r="L413" i="2"/>
  <c r="J413" i="2"/>
  <c r="I413" i="2"/>
  <c r="H413" i="2"/>
  <c r="G413" i="2"/>
  <c r="F413" i="2"/>
  <c r="D413" i="2" s="1"/>
  <c r="E413" i="2"/>
  <c r="C413" i="2"/>
  <c r="R412" i="2"/>
  <c r="O412" i="2"/>
  <c r="K412" i="2"/>
  <c r="Q411" i="2"/>
  <c r="P411" i="2"/>
  <c r="S411" i="2" s="1"/>
  <c r="O411" i="2"/>
  <c r="K411" i="2"/>
  <c r="D411" i="2"/>
  <c r="C411" i="2"/>
  <c r="Q410" i="2"/>
  <c r="P410" i="2"/>
  <c r="S410" i="2" s="1"/>
  <c r="O410" i="2"/>
  <c r="K410" i="2"/>
  <c r="D410" i="2"/>
  <c r="C410" i="2"/>
  <c r="Q409" i="2"/>
  <c r="P409" i="2"/>
  <c r="N409" i="2"/>
  <c r="M409" i="2"/>
  <c r="L409" i="2"/>
  <c r="J409" i="2"/>
  <c r="I409" i="2"/>
  <c r="H409" i="2"/>
  <c r="G409" i="2"/>
  <c r="F409" i="2"/>
  <c r="D409" i="2" s="1"/>
  <c r="E409" i="2"/>
  <c r="R408" i="2"/>
  <c r="O408" i="2"/>
  <c r="K408" i="2"/>
  <c r="Q407" i="2"/>
  <c r="P407" i="2"/>
  <c r="S407" i="2" s="1"/>
  <c r="O407" i="2"/>
  <c r="K407" i="2"/>
  <c r="D407" i="2"/>
  <c r="C407" i="2"/>
  <c r="Q406" i="2"/>
  <c r="Q405" i="2" s="1"/>
  <c r="P406" i="2"/>
  <c r="O406" i="2"/>
  <c r="K406" i="2"/>
  <c r="D406" i="2"/>
  <c r="C406" i="2"/>
  <c r="N405" i="2"/>
  <c r="M405" i="2"/>
  <c r="L405" i="2"/>
  <c r="J405" i="2"/>
  <c r="I405" i="2"/>
  <c r="H405" i="2"/>
  <c r="G405" i="2"/>
  <c r="F405" i="2"/>
  <c r="D405" i="2" s="1"/>
  <c r="E405" i="2"/>
  <c r="R404" i="2"/>
  <c r="O404" i="2"/>
  <c r="K404" i="2"/>
  <c r="Q403" i="2"/>
  <c r="P403" i="2"/>
  <c r="S403" i="2" s="1"/>
  <c r="O403" i="2"/>
  <c r="K403" i="2"/>
  <c r="D403" i="2"/>
  <c r="C403" i="2"/>
  <c r="Q402" i="2"/>
  <c r="P402" i="2"/>
  <c r="S402" i="2" s="1"/>
  <c r="O402" i="2"/>
  <c r="K402" i="2"/>
  <c r="D402" i="2"/>
  <c r="C402" i="2"/>
  <c r="P401" i="2"/>
  <c r="N401" i="2"/>
  <c r="M401" i="2"/>
  <c r="L401" i="2"/>
  <c r="J401" i="2"/>
  <c r="I401" i="2"/>
  <c r="H401" i="2"/>
  <c r="G401" i="2"/>
  <c r="C401" i="2" s="1"/>
  <c r="F401" i="2"/>
  <c r="D401" i="2" s="1"/>
  <c r="E401" i="2"/>
  <c r="R400" i="2"/>
  <c r="O400" i="2"/>
  <c r="K400" i="2"/>
  <c r="Q399" i="2"/>
  <c r="P399" i="2"/>
  <c r="O399" i="2"/>
  <c r="K399" i="2"/>
  <c r="D399" i="2"/>
  <c r="C399" i="2"/>
  <c r="Q398" i="2"/>
  <c r="Q397" i="2" s="1"/>
  <c r="P398" i="2"/>
  <c r="S398" i="2" s="1"/>
  <c r="O398" i="2"/>
  <c r="K398" i="2"/>
  <c r="D398" i="2"/>
  <c r="C398" i="2"/>
  <c r="N397" i="2"/>
  <c r="M397" i="2"/>
  <c r="L397" i="2"/>
  <c r="J397" i="2"/>
  <c r="I397" i="2"/>
  <c r="H397" i="2"/>
  <c r="G397" i="2"/>
  <c r="F397" i="2"/>
  <c r="D397" i="2" s="1"/>
  <c r="E397" i="2"/>
  <c r="C397" i="2" s="1"/>
  <c r="R396" i="2"/>
  <c r="O396" i="2"/>
  <c r="K396" i="2"/>
  <c r="Q395" i="2"/>
  <c r="P395" i="2"/>
  <c r="S395" i="2" s="1"/>
  <c r="O395" i="2"/>
  <c r="K395" i="2"/>
  <c r="D395" i="2"/>
  <c r="C395" i="2"/>
  <c r="Q394" i="2"/>
  <c r="Q393" i="2" s="1"/>
  <c r="P394" i="2"/>
  <c r="S394" i="2" s="1"/>
  <c r="O394" i="2"/>
  <c r="K394" i="2"/>
  <c r="D394" i="2"/>
  <c r="C394" i="2"/>
  <c r="P393" i="2"/>
  <c r="N393" i="2"/>
  <c r="M393" i="2"/>
  <c r="L393" i="2"/>
  <c r="J393" i="2"/>
  <c r="I393" i="2"/>
  <c r="H393" i="2"/>
  <c r="G393" i="2"/>
  <c r="F393" i="2"/>
  <c r="D393" i="2" s="1"/>
  <c r="E393" i="2"/>
  <c r="S392" i="2"/>
  <c r="R392" i="2"/>
  <c r="R389" i="2" s="1"/>
  <c r="O392" i="2"/>
  <c r="K392" i="2"/>
  <c r="Q391" i="2"/>
  <c r="P391" i="2"/>
  <c r="S391" i="2" s="1"/>
  <c r="O391" i="2"/>
  <c r="K391" i="2"/>
  <c r="D391" i="2"/>
  <c r="C391" i="2"/>
  <c r="Q390" i="2"/>
  <c r="P390" i="2"/>
  <c r="S390" i="2" s="1"/>
  <c r="O390" i="2"/>
  <c r="K390" i="2"/>
  <c r="D390" i="2"/>
  <c r="C390" i="2"/>
  <c r="Q389" i="2"/>
  <c r="N389" i="2"/>
  <c r="M389" i="2"/>
  <c r="L389" i="2"/>
  <c r="J389" i="2"/>
  <c r="I389" i="2"/>
  <c r="H389" i="2"/>
  <c r="G389" i="2"/>
  <c r="F389" i="2"/>
  <c r="D389" i="2" s="1"/>
  <c r="E389" i="2"/>
  <c r="N388" i="2"/>
  <c r="O388" i="2" s="1"/>
  <c r="J388" i="2"/>
  <c r="M387" i="2"/>
  <c r="L387" i="2"/>
  <c r="O387" i="2" s="1"/>
  <c r="I387" i="2"/>
  <c r="H387" i="2"/>
  <c r="G387" i="2"/>
  <c r="F387" i="2"/>
  <c r="E387" i="2"/>
  <c r="Q386" i="2"/>
  <c r="M386" i="2"/>
  <c r="L386" i="2"/>
  <c r="O386" i="2" s="1"/>
  <c r="I386" i="2"/>
  <c r="H386" i="2"/>
  <c r="K386" i="2" s="1"/>
  <c r="G386" i="2"/>
  <c r="F386" i="2"/>
  <c r="D386" i="2" s="1"/>
  <c r="E386" i="2"/>
  <c r="N385" i="2"/>
  <c r="R384" i="2"/>
  <c r="R381" i="2" s="1"/>
  <c r="O384" i="2"/>
  <c r="K384" i="2"/>
  <c r="Q383" i="2"/>
  <c r="P383" i="2"/>
  <c r="O383" i="2"/>
  <c r="K383" i="2"/>
  <c r="D383" i="2"/>
  <c r="C383" i="2"/>
  <c r="Q382" i="2"/>
  <c r="P382" i="2"/>
  <c r="S382" i="2" s="1"/>
  <c r="O382" i="2"/>
  <c r="K382" i="2"/>
  <c r="D382" i="2"/>
  <c r="C382" i="2"/>
  <c r="Q381" i="2"/>
  <c r="N381" i="2"/>
  <c r="M381" i="2"/>
  <c r="L381" i="2"/>
  <c r="J381" i="2"/>
  <c r="I381" i="2"/>
  <c r="H381" i="2"/>
  <c r="G381" i="2"/>
  <c r="F381" i="2"/>
  <c r="D381" i="2" s="1"/>
  <c r="E381" i="2"/>
  <c r="R380" i="2"/>
  <c r="S380" i="2" s="1"/>
  <c r="O380" i="2"/>
  <c r="K380" i="2"/>
  <c r="Q379" i="2"/>
  <c r="P379" i="2"/>
  <c r="S379" i="2" s="1"/>
  <c r="O379" i="2"/>
  <c r="K379" i="2"/>
  <c r="D379" i="2"/>
  <c r="C379" i="2"/>
  <c r="Q378" i="2"/>
  <c r="P378" i="2"/>
  <c r="S378" i="2" s="1"/>
  <c r="O378" i="2"/>
  <c r="K378" i="2"/>
  <c r="D378" i="2"/>
  <c r="C378" i="2"/>
  <c r="Q377" i="2"/>
  <c r="N377" i="2"/>
  <c r="M377" i="2"/>
  <c r="L377" i="2"/>
  <c r="J377" i="2"/>
  <c r="I377" i="2"/>
  <c r="H377" i="2"/>
  <c r="G377" i="2"/>
  <c r="F377" i="2"/>
  <c r="D377" i="2" s="1"/>
  <c r="E377" i="2"/>
  <c r="C377" i="2" s="1"/>
  <c r="R376" i="2"/>
  <c r="S376" i="2" s="1"/>
  <c r="O376" i="2"/>
  <c r="K376" i="2"/>
  <c r="Q375" i="2"/>
  <c r="P375" i="2"/>
  <c r="S375" i="2" s="1"/>
  <c r="O375" i="2"/>
  <c r="K375" i="2"/>
  <c r="D375" i="2"/>
  <c r="C375" i="2"/>
  <c r="Q374" i="2"/>
  <c r="Q373" i="2" s="1"/>
  <c r="P374" i="2"/>
  <c r="S374" i="2" s="1"/>
  <c r="O374" i="2"/>
  <c r="K374" i="2"/>
  <c r="D374" i="2"/>
  <c r="C374" i="2"/>
  <c r="R373" i="2"/>
  <c r="N373" i="2"/>
  <c r="M373" i="2"/>
  <c r="L373" i="2"/>
  <c r="J373" i="2"/>
  <c r="I373" i="2"/>
  <c r="H373" i="2"/>
  <c r="G373" i="2"/>
  <c r="F373" i="2"/>
  <c r="D373" i="2" s="1"/>
  <c r="E373" i="2"/>
  <c r="R372" i="2"/>
  <c r="O372" i="2"/>
  <c r="K372" i="2"/>
  <c r="S371" i="2"/>
  <c r="Q371" i="2"/>
  <c r="P371" i="2"/>
  <c r="O371" i="2"/>
  <c r="K371" i="2"/>
  <c r="D371" i="2"/>
  <c r="C371" i="2"/>
  <c r="Q370" i="2"/>
  <c r="P370" i="2"/>
  <c r="S370" i="2" s="1"/>
  <c r="O370" i="2"/>
  <c r="K370" i="2"/>
  <c r="D370" i="2"/>
  <c r="C370" i="2"/>
  <c r="N369" i="2"/>
  <c r="M369" i="2"/>
  <c r="L369" i="2"/>
  <c r="J369" i="2"/>
  <c r="I369" i="2"/>
  <c r="H369" i="2"/>
  <c r="K369" i="2" s="1"/>
  <c r="G369" i="2"/>
  <c r="F369" i="2"/>
  <c r="E369" i="2"/>
  <c r="D369" i="2"/>
  <c r="R368" i="2"/>
  <c r="O368" i="2"/>
  <c r="K368" i="2"/>
  <c r="Q367" i="2"/>
  <c r="P367" i="2"/>
  <c r="O367" i="2"/>
  <c r="K367" i="2"/>
  <c r="D367" i="2"/>
  <c r="C367" i="2"/>
  <c r="Q366" i="2"/>
  <c r="Q365" i="2" s="1"/>
  <c r="P366" i="2"/>
  <c r="S366" i="2" s="1"/>
  <c r="O366" i="2"/>
  <c r="K366" i="2"/>
  <c r="D366" i="2"/>
  <c r="C366" i="2"/>
  <c r="N365" i="2"/>
  <c r="M365" i="2"/>
  <c r="L365" i="2"/>
  <c r="J365" i="2"/>
  <c r="I365" i="2"/>
  <c r="H365" i="2"/>
  <c r="G365" i="2"/>
  <c r="F365" i="2"/>
  <c r="D365" i="2" s="1"/>
  <c r="E365" i="2"/>
  <c r="R364" i="2"/>
  <c r="O364" i="2"/>
  <c r="K364" i="2"/>
  <c r="Q363" i="2"/>
  <c r="P363" i="2"/>
  <c r="S363" i="2" s="1"/>
  <c r="O363" i="2"/>
  <c r="K363" i="2"/>
  <c r="D363" i="2"/>
  <c r="C363" i="2"/>
  <c r="Q362" i="2"/>
  <c r="Q361" i="2" s="1"/>
  <c r="P362" i="2"/>
  <c r="S362" i="2" s="1"/>
  <c r="O362" i="2"/>
  <c r="K362" i="2"/>
  <c r="D362" i="2"/>
  <c r="C362" i="2"/>
  <c r="P361" i="2"/>
  <c r="N361" i="2"/>
  <c r="O361" i="2" s="1"/>
  <c r="M361" i="2"/>
  <c r="L361" i="2"/>
  <c r="J361" i="2"/>
  <c r="I361" i="2"/>
  <c r="H361" i="2"/>
  <c r="G361" i="2"/>
  <c r="C361" i="2" s="1"/>
  <c r="F361" i="2"/>
  <c r="D361" i="2" s="1"/>
  <c r="E361" i="2"/>
  <c r="R360" i="2"/>
  <c r="O360" i="2"/>
  <c r="K360" i="2"/>
  <c r="Q359" i="2"/>
  <c r="P359" i="2"/>
  <c r="S359" i="2" s="1"/>
  <c r="O359" i="2"/>
  <c r="K359" i="2"/>
  <c r="D359" i="2"/>
  <c r="C359" i="2"/>
  <c r="Q358" i="2"/>
  <c r="Q357" i="2" s="1"/>
  <c r="P358" i="2"/>
  <c r="S358" i="2" s="1"/>
  <c r="O358" i="2"/>
  <c r="K358" i="2"/>
  <c r="D358" i="2"/>
  <c r="C358" i="2"/>
  <c r="P357" i="2"/>
  <c r="N357" i="2"/>
  <c r="M357" i="2"/>
  <c r="L357" i="2"/>
  <c r="J357" i="2"/>
  <c r="I357" i="2"/>
  <c r="H357" i="2"/>
  <c r="G357" i="2"/>
  <c r="F357" i="2"/>
  <c r="E357" i="2"/>
  <c r="D357" i="2"/>
  <c r="N356" i="2"/>
  <c r="J356" i="2"/>
  <c r="M355" i="2"/>
  <c r="L355" i="2"/>
  <c r="O355" i="2" s="1"/>
  <c r="I355" i="2"/>
  <c r="H355" i="2"/>
  <c r="G355" i="2"/>
  <c r="F355" i="2"/>
  <c r="D355" i="2" s="1"/>
  <c r="E355" i="2"/>
  <c r="M354" i="2"/>
  <c r="L354" i="2"/>
  <c r="O354" i="2" s="1"/>
  <c r="I354" i="2"/>
  <c r="H354" i="2"/>
  <c r="K354" i="2" s="1"/>
  <c r="G354" i="2"/>
  <c r="F354" i="2"/>
  <c r="E354" i="2"/>
  <c r="S352" i="2"/>
  <c r="R352" i="2"/>
  <c r="R349" i="2" s="1"/>
  <c r="O352" i="2"/>
  <c r="K352" i="2"/>
  <c r="Q351" i="2"/>
  <c r="P351" i="2"/>
  <c r="O351" i="2"/>
  <c r="K351" i="2"/>
  <c r="D351" i="2"/>
  <c r="C351" i="2"/>
  <c r="Q350" i="2"/>
  <c r="P350" i="2"/>
  <c r="S350" i="2" s="1"/>
  <c r="O350" i="2"/>
  <c r="K350" i="2"/>
  <c r="D350" i="2"/>
  <c r="C350" i="2"/>
  <c r="Q349" i="2"/>
  <c r="N349" i="2"/>
  <c r="M349" i="2"/>
  <c r="L349" i="2"/>
  <c r="J349" i="2"/>
  <c r="I349" i="2"/>
  <c r="H349" i="2"/>
  <c r="G349" i="2"/>
  <c r="F349" i="2"/>
  <c r="D349" i="2" s="1"/>
  <c r="E349" i="2"/>
  <c r="R348" i="2"/>
  <c r="S348" i="2" s="1"/>
  <c r="O348" i="2"/>
  <c r="K348" i="2"/>
  <c r="Q347" i="2"/>
  <c r="P347" i="2"/>
  <c r="S347" i="2" s="1"/>
  <c r="O347" i="2"/>
  <c r="K347" i="2"/>
  <c r="D347" i="2"/>
  <c r="C347" i="2"/>
  <c r="Q346" i="2"/>
  <c r="Q345" i="2" s="1"/>
  <c r="P346" i="2"/>
  <c r="O346" i="2"/>
  <c r="K346" i="2"/>
  <c r="D346" i="2"/>
  <c r="C346" i="2"/>
  <c r="R345" i="2"/>
  <c r="N345" i="2"/>
  <c r="M345" i="2"/>
  <c r="L345" i="2"/>
  <c r="J345" i="2"/>
  <c r="I345" i="2"/>
  <c r="H345" i="2"/>
  <c r="G345" i="2"/>
  <c r="F345" i="2"/>
  <c r="D345" i="2" s="1"/>
  <c r="E345" i="2"/>
  <c r="C345" i="2" s="1"/>
  <c r="S344" i="2"/>
  <c r="R344" i="2"/>
  <c r="O344" i="2"/>
  <c r="K344" i="2"/>
  <c r="Q343" i="2"/>
  <c r="P343" i="2"/>
  <c r="S343" i="2" s="1"/>
  <c r="O343" i="2"/>
  <c r="K343" i="2"/>
  <c r="D343" i="2"/>
  <c r="C343" i="2"/>
  <c r="Q342" i="2"/>
  <c r="Q341" i="2" s="1"/>
  <c r="P342" i="2"/>
  <c r="O342" i="2"/>
  <c r="K342" i="2"/>
  <c r="D342" i="2"/>
  <c r="C342" i="2"/>
  <c r="R341" i="2"/>
  <c r="N341" i="2"/>
  <c r="M341" i="2"/>
  <c r="L341" i="2"/>
  <c r="J341" i="2"/>
  <c r="I341" i="2"/>
  <c r="H341" i="2"/>
  <c r="G341" i="2"/>
  <c r="F341" i="2"/>
  <c r="D341" i="2" s="1"/>
  <c r="E341" i="2"/>
  <c r="R340" i="2"/>
  <c r="O340" i="2"/>
  <c r="K340" i="2"/>
  <c r="Q339" i="2"/>
  <c r="P339" i="2"/>
  <c r="S339" i="2" s="1"/>
  <c r="O339" i="2"/>
  <c r="K339" i="2"/>
  <c r="D339" i="2"/>
  <c r="C339" i="2"/>
  <c r="Q338" i="2"/>
  <c r="P338" i="2"/>
  <c r="O338" i="2"/>
  <c r="K338" i="2"/>
  <c r="D338" i="2"/>
  <c r="C338" i="2"/>
  <c r="N337" i="2"/>
  <c r="M337" i="2"/>
  <c r="L337" i="2"/>
  <c r="J337" i="2"/>
  <c r="I337" i="2"/>
  <c r="H337" i="2"/>
  <c r="G337" i="2"/>
  <c r="F337" i="2"/>
  <c r="E337" i="2"/>
  <c r="D337" i="2"/>
  <c r="R336" i="2"/>
  <c r="O336" i="2"/>
  <c r="K336" i="2"/>
  <c r="Q335" i="2"/>
  <c r="P335" i="2"/>
  <c r="O335" i="2"/>
  <c r="K335" i="2"/>
  <c r="D335" i="2"/>
  <c r="C335" i="2"/>
  <c r="Q334" i="2"/>
  <c r="Q333" i="2" s="1"/>
  <c r="P334" i="2"/>
  <c r="S334" i="2" s="1"/>
  <c r="O334" i="2"/>
  <c r="K334" i="2"/>
  <c r="D334" i="2"/>
  <c r="C334" i="2"/>
  <c r="N333" i="2"/>
  <c r="M333" i="2"/>
  <c r="L333" i="2"/>
  <c r="J333" i="2"/>
  <c r="I333" i="2"/>
  <c r="H333" i="2"/>
  <c r="G333" i="2"/>
  <c r="F333" i="2"/>
  <c r="E333" i="2"/>
  <c r="D333" i="2"/>
  <c r="R332" i="2"/>
  <c r="S332" i="2" s="1"/>
  <c r="O332" i="2"/>
  <c r="K332" i="2"/>
  <c r="Q331" i="2"/>
  <c r="P331" i="2"/>
  <c r="O331" i="2"/>
  <c r="K331" i="2"/>
  <c r="D331" i="2"/>
  <c r="C331" i="2"/>
  <c r="Q330" i="2"/>
  <c r="P330" i="2"/>
  <c r="S330" i="2" s="1"/>
  <c r="O330" i="2"/>
  <c r="K330" i="2"/>
  <c r="D330" i="2"/>
  <c r="C330" i="2"/>
  <c r="R329" i="2"/>
  <c r="N329" i="2"/>
  <c r="M329" i="2"/>
  <c r="L329" i="2"/>
  <c r="J329" i="2"/>
  <c r="I329" i="2"/>
  <c r="H329" i="2"/>
  <c r="G329" i="2"/>
  <c r="F329" i="2"/>
  <c r="D329" i="2" s="1"/>
  <c r="E329" i="2"/>
  <c r="C329" i="2" s="1"/>
  <c r="R328" i="2"/>
  <c r="O328" i="2"/>
  <c r="K328" i="2"/>
  <c r="S327" i="2"/>
  <c r="Q327" i="2"/>
  <c r="P327" i="2"/>
  <c r="O327" i="2"/>
  <c r="K327" i="2"/>
  <c r="D327" i="2"/>
  <c r="C327" i="2"/>
  <c r="Q326" i="2"/>
  <c r="Q325" i="2" s="1"/>
  <c r="P326" i="2"/>
  <c r="S326" i="2" s="1"/>
  <c r="O326" i="2"/>
  <c r="K326" i="2"/>
  <c r="D326" i="2"/>
  <c r="C326" i="2"/>
  <c r="N325" i="2"/>
  <c r="M325" i="2"/>
  <c r="L325" i="2"/>
  <c r="O325" i="2" s="1"/>
  <c r="J325" i="2"/>
  <c r="I325" i="2"/>
  <c r="H325" i="2"/>
  <c r="G325" i="2"/>
  <c r="F325" i="2"/>
  <c r="D325" i="2" s="1"/>
  <c r="E325" i="2"/>
  <c r="N324" i="2"/>
  <c r="O324" i="2" s="1"/>
  <c r="J324" i="2"/>
  <c r="M323" i="2"/>
  <c r="L323" i="2"/>
  <c r="O323" i="2" s="1"/>
  <c r="I323" i="2"/>
  <c r="H323" i="2"/>
  <c r="G323" i="2"/>
  <c r="F323" i="2"/>
  <c r="D323" i="2" s="1"/>
  <c r="E323" i="2"/>
  <c r="M322" i="2"/>
  <c r="L322" i="2"/>
  <c r="I322" i="2"/>
  <c r="Q322" i="2" s="1"/>
  <c r="H322" i="2"/>
  <c r="G322" i="2"/>
  <c r="F322" i="2"/>
  <c r="D322" i="2" s="1"/>
  <c r="E322" i="2"/>
  <c r="N321" i="2"/>
  <c r="M321" i="2"/>
  <c r="R320" i="2"/>
  <c r="O320" i="2"/>
  <c r="K320" i="2"/>
  <c r="Q319" i="2"/>
  <c r="P319" i="2"/>
  <c r="O319" i="2"/>
  <c r="K319" i="2"/>
  <c r="D319" i="2"/>
  <c r="C319" i="2"/>
  <c r="Q318" i="2"/>
  <c r="P318" i="2"/>
  <c r="S318" i="2" s="1"/>
  <c r="O318" i="2"/>
  <c r="K318" i="2"/>
  <c r="D318" i="2"/>
  <c r="C318" i="2"/>
  <c r="Q317" i="2"/>
  <c r="N317" i="2"/>
  <c r="M317" i="2"/>
  <c r="L317" i="2"/>
  <c r="J317" i="2"/>
  <c r="I317" i="2"/>
  <c r="H317" i="2"/>
  <c r="G317" i="2"/>
  <c r="F317" i="2"/>
  <c r="D317" i="2" s="1"/>
  <c r="E317" i="2"/>
  <c r="C317" i="2"/>
  <c r="R316" i="2"/>
  <c r="S316" i="2" s="1"/>
  <c r="O316" i="2"/>
  <c r="K316" i="2"/>
  <c r="Q315" i="2"/>
  <c r="P315" i="2"/>
  <c r="S315" i="2" s="1"/>
  <c r="O315" i="2"/>
  <c r="K315" i="2"/>
  <c r="D315" i="2"/>
  <c r="C315" i="2"/>
  <c r="Q314" i="2"/>
  <c r="P314" i="2"/>
  <c r="S314" i="2" s="1"/>
  <c r="O314" i="2"/>
  <c r="K314" i="2"/>
  <c r="D314" i="2"/>
  <c r="C314" i="2"/>
  <c r="Q313" i="2"/>
  <c r="P313" i="2"/>
  <c r="N313" i="2"/>
  <c r="M313" i="2"/>
  <c r="L313" i="2"/>
  <c r="J313" i="2"/>
  <c r="I313" i="2"/>
  <c r="H313" i="2"/>
  <c r="G313" i="2"/>
  <c r="C313" i="2" s="1"/>
  <c r="F313" i="2"/>
  <c r="D313" i="2" s="1"/>
  <c r="E313" i="2"/>
  <c r="R312" i="2"/>
  <c r="R309" i="2" s="1"/>
  <c r="O312" i="2"/>
  <c r="K312" i="2"/>
  <c r="Q311" i="2"/>
  <c r="P311" i="2"/>
  <c r="S311" i="2" s="1"/>
  <c r="O311" i="2"/>
  <c r="K311" i="2"/>
  <c r="D311" i="2"/>
  <c r="C311" i="2"/>
  <c r="Q310" i="2"/>
  <c r="P310" i="2"/>
  <c r="S310" i="2" s="1"/>
  <c r="O310" i="2"/>
  <c r="K310" i="2"/>
  <c r="D310" i="2"/>
  <c r="C310" i="2"/>
  <c r="P309" i="2"/>
  <c r="N309" i="2"/>
  <c r="M309" i="2"/>
  <c r="L309" i="2"/>
  <c r="J309" i="2"/>
  <c r="I309" i="2"/>
  <c r="H309" i="2"/>
  <c r="G309" i="2"/>
  <c r="F309" i="2"/>
  <c r="D309" i="2" s="1"/>
  <c r="E309" i="2"/>
  <c r="R308" i="2"/>
  <c r="O308" i="2"/>
  <c r="K308" i="2"/>
  <c r="Q307" i="2"/>
  <c r="P307" i="2"/>
  <c r="S307" i="2" s="1"/>
  <c r="O307" i="2"/>
  <c r="K307" i="2"/>
  <c r="D307" i="2"/>
  <c r="C307" i="2"/>
  <c r="Q306" i="2"/>
  <c r="P306" i="2"/>
  <c r="O306" i="2"/>
  <c r="K306" i="2"/>
  <c r="D306" i="2"/>
  <c r="C306" i="2"/>
  <c r="N305" i="2"/>
  <c r="M305" i="2"/>
  <c r="L305" i="2"/>
  <c r="J305" i="2"/>
  <c r="I305" i="2"/>
  <c r="H305" i="2"/>
  <c r="G305" i="2"/>
  <c r="F305" i="2"/>
  <c r="D305" i="2" s="1"/>
  <c r="E305" i="2"/>
  <c r="C305" i="2" s="1"/>
  <c r="R304" i="2"/>
  <c r="S304" i="2" s="1"/>
  <c r="O304" i="2"/>
  <c r="K304" i="2"/>
  <c r="Q303" i="2"/>
  <c r="P303" i="2"/>
  <c r="O303" i="2"/>
  <c r="K303" i="2"/>
  <c r="D303" i="2"/>
  <c r="C303" i="2"/>
  <c r="Q302" i="2"/>
  <c r="P302" i="2"/>
  <c r="S302" i="2" s="1"/>
  <c r="O302" i="2"/>
  <c r="K302" i="2"/>
  <c r="D302" i="2"/>
  <c r="C302" i="2"/>
  <c r="N301" i="2"/>
  <c r="M301" i="2"/>
  <c r="L301" i="2"/>
  <c r="J301" i="2"/>
  <c r="I301" i="2"/>
  <c r="H301" i="2"/>
  <c r="K301" i="2" s="1"/>
  <c r="G301" i="2"/>
  <c r="F301" i="2"/>
  <c r="D301" i="2" s="1"/>
  <c r="E301" i="2"/>
  <c r="R300" i="2"/>
  <c r="R297" i="2" s="1"/>
  <c r="O300" i="2"/>
  <c r="K300" i="2"/>
  <c r="Q299" i="2"/>
  <c r="P299" i="2"/>
  <c r="S299" i="2" s="1"/>
  <c r="O299" i="2"/>
  <c r="K299" i="2"/>
  <c r="D299" i="2"/>
  <c r="C299" i="2"/>
  <c r="Q298" i="2"/>
  <c r="P298" i="2"/>
  <c r="S298" i="2" s="1"/>
  <c r="O298" i="2"/>
  <c r="K298" i="2"/>
  <c r="D298" i="2"/>
  <c r="C298" i="2"/>
  <c r="Q297" i="2"/>
  <c r="P297" i="2"/>
  <c r="N297" i="2"/>
  <c r="M297" i="2"/>
  <c r="L297" i="2"/>
  <c r="J297" i="2"/>
  <c r="I297" i="2"/>
  <c r="H297" i="2"/>
  <c r="G297" i="2"/>
  <c r="F297" i="2"/>
  <c r="D297" i="2" s="1"/>
  <c r="E297" i="2"/>
  <c r="C297" i="2" s="1"/>
  <c r="R296" i="2"/>
  <c r="O296" i="2"/>
  <c r="K296" i="2"/>
  <c r="Q295" i="2"/>
  <c r="P295" i="2"/>
  <c r="S295" i="2" s="1"/>
  <c r="O295" i="2"/>
  <c r="K295" i="2"/>
  <c r="D295" i="2"/>
  <c r="C295" i="2"/>
  <c r="Q294" i="2"/>
  <c r="Q293" i="2" s="1"/>
  <c r="P294" i="2"/>
  <c r="S294" i="2" s="1"/>
  <c r="O294" i="2"/>
  <c r="K294" i="2"/>
  <c r="D294" i="2"/>
  <c r="C294" i="2"/>
  <c r="P293" i="2"/>
  <c r="N293" i="2"/>
  <c r="M293" i="2"/>
  <c r="L293" i="2"/>
  <c r="J293" i="2"/>
  <c r="I293" i="2"/>
  <c r="H293" i="2"/>
  <c r="G293" i="2"/>
  <c r="F293" i="2"/>
  <c r="D293" i="2" s="1"/>
  <c r="E293" i="2"/>
  <c r="N292" i="2"/>
  <c r="O292" i="2" s="1"/>
  <c r="J292" i="2"/>
  <c r="R292" i="2" s="1"/>
  <c r="M291" i="2"/>
  <c r="L291" i="2"/>
  <c r="O291" i="2" s="1"/>
  <c r="I291" i="2"/>
  <c r="H291" i="2"/>
  <c r="G291" i="2"/>
  <c r="F291" i="2"/>
  <c r="D291" i="2" s="1"/>
  <c r="E291" i="2"/>
  <c r="M290" i="2"/>
  <c r="L290" i="2"/>
  <c r="O290" i="2" s="1"/>
  <c r="I290" i="2"/>
  <c r="Q290" i="2" s="1"/>
  <c r="H290" i="2"/>
  <c r="G290" i="2"/>
  <c r="F290" i="2"/>
  <c r="D290" i="2" s="1"/>
  <c r="E290" i="2"/>
  <c r="C290" i="2" s="1"/>
  <c r="N289" i="2"/>
  <c r="M289" i="2"/>
  <c r="R288" i="2"/>
  <c r="O288" i="2"/>
  <c r="K288" i="2"/>
  <c r="Q287" i="2"/>
  <c r="P287" i="2"/>
  <c r="O287" i="2"/>
  <c r="K287" i="2"/>
  <c r="D287" i="2"/>
  <c r="C287" i="2"/>
  <c r="Q286" i="2"/>
  <c r="P286" i="2"/>
  <c r="S286" i="2" s="1"/>
  <c r="O286" i="2"/>
  <c r="K286" i="2"/>
  <c r="D286" i="2"/>
  <c r="C286" i="2"/>
  <c r="Q285" i="2"/>
  <c r="O285" i="2"/>
  <c r="N285" i="2"/>
  <c r="M285" i="2"/>
  <c r="L285" i="2"/>
  <c r="J285" i="2"/>
  <c r="I285" i="2"/>
  <c r="H285" i="2"/>
  <c r="K285" i="2" s="1"/>
  <c r="G285" i="2"/>
  <c r="F285" i="2"/>
  <c r="D285" i="2" s="1"/>
  <c r="E285" i="2"/>
  <c r="R284" i="2"/>
  <c r="O284" i="2"/>
  <c r="K284" i="2"/>
  <c r="Q283" i="2"/>
  <c r="P283" i="2"/>
  <c r="S283" i="2" s="1"/>
  <c r="O283" i="2"/>
  <c r="K283" i="2"/>
  <c r="D283" i="2"/>
  <c r="C283" i="2"/>
  <c r="Q282" i="2"/>
  <c r="P282" i="2"/>
  <c r="P281" i="2" s="1"/>
  <c r="O282" i="2"/>
  <c r="K282" i="2"/>
  <c r="D282" i="2"/>
  <c r="C282" i="2"/>
  <c r="N281" i="2"/>
  <c r="M281" i="2"/>
  <c r="L281" i="2"/>
  <c r="J281" i="2"/>
  <c r="I281" i="2"/>
  <c r="H281" i="2"/>
  <c r="G281" i="2"/>
  <c r="F281" i="2"/>
  <c r="D281" i="2" s="1"/>
  <c r="E281" i="2"/>
  <c r="C281" i="2" s="1"/>
  <c r="R280" i="2"/>
  <c r="O280" i="2"/>
  <c r="K280" i="2"/>
  <c r="Q279" i="2"/>
  <c r="P279" i="2"/>
  <c r="S279" i="2" s="1"/>
  <c r="O279" i="2"/>
  <c r="K279" i="2"/>
  <c r="D279" i="2"/>
  <c r="C279" i="2"/>
  <c r="Q278" i="2"/>
  <c r="Q277" i="2" s="1"/>
  <c r="P278" i="2"/>
  <c r="S278" i="2" s="1"/>
  <c r="O278" i="2"/>
  <c r="K278" i="2"/>
  <c r="D278" i="2"/>
  <c r="C278" i="2"/>
  <c r="N277" i="2"/>
  <c r="M277" i="2"/>
  <c r="L277" i="2"/>
  <c r="J277" i="2"/>
  <c r="I277" i="2"/>
  <c r="H277" i="2"/>
  <c r="G277" i="2"/>
  <c r="F277" i="2"/>
  <c r="D277" i="2" s="1"/>
  <c r="E277" i="2"/>
  <c r="R276" i="2"/>
  <c r="O276" i="2"/>
  <c r="K276" i="2"/>
  <c r="Q275" i="2"/>
  <c r="P275" i="2"/>
  <c r="S275" i="2" s="1"/>
  <c r="O275" i="2"/>
  <c r="K275" i="2"/>
  <c r="D275" i="2"/>
  <c r="C275" i="2"/>
  <c r="Q274" i="2"/>
  <c r="P274" i="2"/>
  <c r="O274" i="2"/>
  <c r="K274" i="2"/>
  <c r="D274" i="2"/>
  <c r="C274" i="2"/>
  <c r="N273" i="2"/>
  <c r="M273" i="2"/>
  <c r="L273" i="2"/>
  <c r="J273" i="2"/>
  <c r="I273" i="2"/>
  <c r="H273" i="2"/>
  <c r="G273" i="2"/>
  <c r="F273" i="2"/>
  <c r="E273" i="2"/>
  <c r="D273" i="2"/>
  <c r="R272" i="2"/>
  <c r="O272" i="2"/>
  <c r="K272" i="2"/>
  <c r="Q271" i="2"/>
  <c r="P271" i="2"/>
  <c r="O271" i="2"/>
  <c r="K271" i="2"/>
  <c r="D271" i="2"/>
  <c r="C271" i="2"/>
  <c r="Q270" i="2"/>
  <c r="P270" i="2"/>
  <c r="S270" i="2" s="1"/>
  <c r="O270" i="2"/>
  <c r="K270" i="2"/>
  <c r="D270" i="2"/>
  <c r="C270" i="2"/>
  <c r="Q269" i="2"/>
  <c r="N269" i="2"/>
  <c r="M269" i="2"/>
  <c r="L269" i="2"/>
  <c r="J269" i="2"/>
  <c r="I269" i="2"/>
  <c r="H269" i="2"/>
  <c r="G269" i="2"/>
  <c r="F269" i="2"/>
  <c r="D269" i="2" s="1"/>
  <c r="E269" i="2"/>
  <c r="R268" i="2"/>
  <c r="O268" i="2"/>
  <c r="K268" i="2"/>
  <c r="Q267" i="2"/>
  <c r="P267" i="2"/>
  <c r="S267" i="2" s="1"/>
  <c r="O267" i="2"/>
  <c r="K267" i="2"/>
  <c r="D267" i="2"/>
  <c r="C267" i="2"/>
  <c r="S266" i="2"/>
  <c r="Q266" i="2"/>
  <c r="P266" i="2"/>
  <c r="O266" i="2"/>
  <c r="K266" i="2"/>
  <c r="D266" i="2"/>
  <c r="C266" i="2"/>
  <c r="P265" i="2"/>
  <c r="N265" i="2"/>
  <c r="M265" i="2"/>
  <c r="L265" i="2"/>
  <c r="J265" i="2"/>
  <c r="I265" i="2"/>
  <c r="H265" i="2"/>
  <c r="G265" i="2"/>
  <c r="F265" i="2"/>
  <c r="D265" i="2" s="1"/>
  <c r="E265" i="2"/>
  <c r="R264" i="2"/>
  <c r="O264" i="2"/>
  <c r="K264" i="2"/>
  <c r="Q263" i="2"/>
  <c r="P263" i="2"/>
  <c r="S263" i="2" s="1"/>
  <c r="O263" i="2"/>
  <c r="K263" i="2"/>
  <c r="D263" i="2"/>
  <c r="C263" i="2"/>
  <c r="Q262" i="2"/>
  <c r="Q261" i="2" s="1"/>
  <c r="P262" i="2"/>
  <c r="O262" i="2"/>
  <c r="K262" i="2"/>
  <c r="D262" i="2"/>
  <c r="C262" i="2"/>
  <c r="N261" i="2"/>
  <c r="M261" i="2"/>
  <c r="L261" i="2"/>
  <c r="J261" i="2"/>
  <c r="I261" i="2"/>
  <c r="H261" i="2"/>
  <c r="G261" i="2"/>
  <c r="F261" i="2"/>
  <c r="D261" i="2" s="1"/>
  <c r="E261" i="2"/>
  <c r="N260" i="2"/>
  <c r="O260" i="2" s="1"/>
  <c r="J260" i="2"/>
  <c r="O259" i="2"/>
  <c r="M259" i="2"/>
  <c r="L259" i="2"/>
  <c r="I259" i="2"/>
  <c r="H259" i="2"/>
  <c r="G259" i="2"/>
  <c r="F259" i="2"/>
  <c r="E259" i="2"/>
  <c r="M258" i="2"/>
  <c r="M257" i="2" s="1"/>
  <c r="L258" i="2"/>
  <c r="O258" i="2" s="1"/>
  <c r="I258" i="2"/>
  <c r="Q258" i="2" s="1"/>
  <c r="H258" i="2"/>
  <c r="G258" i="2"/>
  <c r="C258" i="2" s="1"/>
  <c r="F258" i="2"/>
  <c r="D258" i="2" s="1"/>
  <c r="E258" i="2"/>
  <c r="N257" i="2"/>
  <c r="H257" i="2"/>
  <c r="R256" i="2"/>
  <c r="O256" i="2"/>
  <c r="K256" i="2"/>
  <c r="Q255" i="2"/>
  <c r="P255" i="2"/>
  <c r="O255" i="2"/>
  <c r="K255" i="2"/>
  <c r="D255" i="2"/>
  <c r="C255" i="2"/>
  <c r="Q254" i="2"/>
  <c r="Q253" i="2" s="1"/>
  <c r="P254" i="2"/>
  <c r="S254" i="2" s="1"/>
  <c r="O254" i="2"/>
  <c r="K254" i="2"/>
  <c r="D254" i="2"/>
  <c r="C254" i="2"/>
  <c r="N253" i="2"/>
  <c r="M253" i="2"/>
  <c r="L253" i="2"/>
  <c r="J253" i="2"/>
  <c r="I253" i="2"/>
  <c r="H253" i="2"/>
  <c r="G253" i="2"/>
  <c r="F253" i="2"/>
  <c r="D253" i="2" s="1"/>
  <c r="E253" i="2"/>
  <c r="R252" i="2"/>
  <c r="O252" i="2"/>
  <c r="K252" i="2"/>
  <c r="Q251" i="2"/>
  <c r="P251" i="2"/>
  <c r="S251" i="2" s="1"/>
  <c r="O251" i="2"/>
  <c r="K251" i="2"/>
  <c r="D251" i="2"/>
  <c r="C251" i="2"/>
  <c r="Q250" i="2"/>
  <c r="P250" i="2"/>
  <c r="S250" i="2" s="1"/>
  <c r="O250" i="2"/>
  <c r="K250" i="2"/>
  <c r="D250" i="2"/>
  <c r="C250" i="2"/>
  <c r="N249" i="2"/>
  <c r="M249" i="2"/>
  <c r="L249" i="2"/>
  <c r="J249" i="2"/>
  <c r="I249" i="2"/>
  <c r="H249" i="2"/>
  <c r="G249" i="2"/>
  <c r="C249" i="2" s="1"/>
  <c r="F249" i="2"/>
  <c r="D249" i="2" s="1"/>
  <c r="E249" i="2"/>
  <c r="R248" i="2"/>
  <c r="S248" i="2" s="1"/>
  <c r="O248" i="2"/>
  <c r="K248" i="2"/>
  <c r="S247" i="2"/>
  <c r="Q247" i="2"/>
  <c r="P247" i="2"/>
  <c r="O247" i="2"/>
  <c r="K247" i="2"/>
  <c r="D247" i="2"/>
  <c r="C247" i="2"/>
  <c r="S246" i="2"/>
  <c r="Q246" i="2"/>
  <c r="P246" i="2"/>
  <c r="O246" i="2"/>
  <c r="K246" i="2"/>
  <c r="D246" i="2"/>
  <c r="C246" i="2"/>
  <c r="P245" i="2"/>
  <c r="N245" i="2"/>
  <c r="M245" i="2"/>
  <c r="L245" i="2"/>
  <c r="J245" i="2"/>
  <c r="I245" i="2"/>
  <c r="H245" i="2"/>
  <c r="G245" i="2"/>
  <c r="F245" i="2"/>
  <c r="D245" i="2" s="1"/>
  <c r="E245" i="2"/>
  <c r="R244" i="2"/>
  <c r="O244" i="2"/>
  <c r="K244" i="2"/>
  <c r="Q243" i="2"/>
  <c r="P243" i="2"/>
  <c r="S243" i="2" s="1"/>
  <c r="O243" i="2"/>
  <c r="K243" i="2"/>
  <c r="D243" i="2"/>
  <c r="C243" i="2"/>
  <c r="Q242" i="2"/>
  <c r="P242" i="2"/>
  <c r="S242" i="2" s="1"/>
  <c r="O242" i="2"/>
  <c r="K242" i="2"/>
  <c r="D242" i="2"/>
  <c r="C242" i="2"/>
  <c r="P241" i="2"/>
  <c r="N241" i="2"/>
  <c r="M241" i="2"/>
  <c r="L241" i="2"/>
  <c r="J241" i="2"/>
  <c r="I241" i="2"/>
  <c r="H241" i="2"/>
  <c r="G241" i="2"/>
  <c r="F241" i="2"/>
  <c r="D241" i="2" s="1"/>
  <c r="E241" i="2"/>
  <c r="C241" i="2" s="1"/>
  <c r="R240" i="2"/>
  <c r="O240" i="2"/>
  <c r="K240" i="2"/>
  <c r="Q239" i="2"/>
  <c r="P239" i="2"/>
  <c r="O239" i="2"/>
  <c r="K239" i="2"/>
  <c r="D239" i="2"/>
  <c r="C239" i="2"/>
  <c r="Q238" i="2"/>
  <c r="P238" i="2"/>
  <c r="S238" i="2" s="1"/>
  <c r="O238" i="2"/>
  <c r="K238" i="2"/>
  <c r="D238" i="2"/>
  <c r="C238" i="2"/>
  <c r="Q237" i="2"/>
  <c r="O237" i="2"/>
  <c r="N237" i="2"/>
  <c r="M237" i="2"/>
  <c r="L237" i="2"/>
  <c r="J237" i="2"/>
  <c r="I237" i="2"/>
  <c r="H237" i="2"/>
  <c r="K237" i="2" s="1"/>
  <c r="G237" i="2"/>
  <c r="F237" i="2"/>
  <c r="D237" i="2" s="1"/>
  <c r="E237" i="2"/>
  <c r="R236" i="2"/>
  <c r="S236" i="2" s="1"/>
  <c r="O236" i="2"/>
  <c r="K236" i="2"/>
  <c r="Q235" i="2"/>
  <c r="P235" i="2"/>
  <c r="S235" i="2" s="1"/>
  <c r="O235" i="2"/>
  <c r="K235" i="2"/>
  <c r="D235" i="2"/>
  <c r="C235" i="2"/>
  <c r="Q234" i="2"/>
  <c r="Q233" i="2" s="1"/>
  <c r="P234" i="2"/>
  <c r="S234" i="2" s="1"/>
  <c r="O234" i="2"/>
  <c r="K234" i="2"/>
  <c r="D234" i="2"/>
  <c r="C234" i="2"/>
  <c r="R233" i="2"/>
  <c r="N233" i="2"/>
  <c r="M233" i="2"/>
  <c r="L233" i="2"/>
  <c r="J233" i="2"/>
  <c r="I233" i="2"/>
  <c r="H233" i="2"/>
  <c r="G233" i="2"/>
  <c r="F233" i="2"/>
  <c r="D233" i="2" s="1"/>
  <c r="E233" i="2"/>
  <c r="R232" i="2"/>
  <c r="O232" i="2"/>
  <c r="K232" i="2"/>
  <c r="Q231" i="2"/>
  <c r="P231" i="2"/>
  <c r="S231" i="2" s="1"/>
  <c r="O231" i="2"/>
  <c r="K231" i="2"/>
  <c r="D231" i="2"/>
  <c r="C231" i="2"/>
  <c r="Q230" i="2"/>
  <c r="Q229" i="2" s="1"/>
  <c r="P230" i="2"/>
  <c r="S230" i="2" s="1"/>
  <c r="O230" i="2"/>
  <c r="K230" i="2"/>
  <c r="D230" i="2"/>
  <c r="C230" i="2"/>
  <c r="P229" i="2"/>
  <c r="N229" i="2"/>
  <c r="M229" i="2"/>
  <c r="L229" i="2"/>
  <c r="J229" i="2"/>
  <c r="I229" i="2"/>
  <c r="H229" i="2"/>
  <c r="G229" i="2"/>
  <c r="F229" i="2"/>
  <c r="D229" i="2" s="1"/>
  <c r="E229" i="2"/>
  <c r="N228" i="2"/>
  <c r="O228" i="2" s="1"/>
  <c r="J228" i="2"/>
  <c r="M227" i="2"/>
  <c r="M225" i="2" s="1"/>
  <c r="L227" i="2"/>
  <c r="O227" i="2" s="1"/>
  <c r="I227" i="2"/>
  <c r="H227" i="2"/>
  <c r="G227" i="2"/>
  <c r="F227" i="2"/>
  <c r="E227" i="2"/>
  <c r="C227" i="2" s="1"/>
  <c r="D227" i="2"/>
  <c r="M226" i="2"/>
  <c r="L226" i="2"/>
  <c r="I226" i="2"/>
  <c r="Q226" i="2" s="1"/>
  <c r="H226" i="2"/>
  <c r="K226" i="2" s="1"/>
  <c r="G226" i="2"/>
  <c r="G225" i="2" s="1"/>
  <c r="F226" i="2"/>
  <c r="D226" i="2" s="1"/>
  <c r="E226" i="2"/>
  <c r="R224" i="2"/>
  <c r="S224" i="2" s="1"/>
  <c r="O224" i="2"/>
  <c r="K224" i="2"/>
  <c r="Q223" i="2"/>
  <c r="P223" i="2"/>
  <c r="O223" i="2"/>
  <c r="K223" i="2"/>
  <c r="D223" i="2"/>
  <c r="C223" i="2"/>
  <c r="Q222" i="2"/>
  <c r="Q221" i="2" s="1"/>
  <c r="P222" i="2"/>
  <c r="S222" i="2" s="1"/>
  <c r="O222" i="2"/>
  <c r="K222" i="2"/>
  <c r="D222" i="2"/>
  <c r="C222" i="2"/>
  <c r="R221" i="2"/>
  <c r="N221" i="2"/>
  <c r="M221" i="2"/>
  <c r="L221" i="2"/>
  <c r="J221" i="2"/>
  <c r="I221" i="2"/>
  <c r="H221" i="2"/>
  <c r="K221" i="2" s="1"/>
  <c r="G221" i="2"/>
  <c r="F221" i="2"/>
  <c r="D221" i="2" s="1"/>
  <c r="E221" i="2"/>
  <c r="C221" i="2" s="1"/>
  <c r="R220" i="2"/>
  <c r="S220" i="2" s="1"/>
  <c r="O220" i="2"/>
  <c r="K220" i="2"/>
  <c r="Q219" i="2"/>
  <c r="P219" i="2"/>
  <c r="S219" i="2" s="1"/>
  <c r="O219" i="2"/>
  <c r="K219" i="2"/>
  <c r="D219" i="2"/>
  <c r="C219" i="2"/>
  <c r="Q218" i="2"/>
  <c r="P218" i="2"/>
  <c r="P217" i="2" s="1"/>
  <c r="O218" i="2"/>
  <c r="K218" i="2"/>
  <c r="D218" i="2"/>
  <c r="C218" i="2"/>
  <c r="R217" i="2"/>
  <c r="N217" i="2"/>
  <c r="M217" i="2"/>
  <c r="L217" i="2"/>
  <c r="J217" i="2"/>
  <c r="I217" i="2"/>
  <c r="H217" i="2"/>
  <c r="G217" i="2"/>
  <c r="F217" i="2"/>
  <c r="D217" i="2" s="1"/>
  <c r="E217" i="2"/>
  <c r="C217" i="2" s="1"/>
  <c r="R216" i="2"/>
  <c r="O216" i="2"/>
  <c r="K216" i="2"/>
  <c r="Q215" i="2"/>
  <c r="P215" i="2"/>
  <c r="S215" i="2" s="1"/>
  <c r="O215" i="2"/>
  <c r="K215" i="2"/>
  <c r="D215" i="2"/>
  <c r="C215" i="2"/>
  <c r="Q214" i="2"/>
  <c r="Q213" i="2" s="1"/>
  <c r="P214" i="2"/>
  <c r="S214" i="2" s="1"/>
  <c r="O214" i="2"/>
  <c r="K214" i="2"/>
  <c r="D214" i="2"/>
  <c r="C214" i="2"/>
  <c r="P213" i="2"/>
  <c r="N213" i="2"/>
  <c r="M213" i="2"/>
  <c r="L213" i="2"/>
  <c r="J213" i="2"/>
  <c r="I213" i="2"/>
  <c r="H213" i="2"/>
  <c r="G213" i="2"/>
  <c r="F213" i="2"/>
  <c r="E213" i="2"/>
  <c r="D213" i="2"/>
  <c r="R212" i="2"/>
  <c r="O212" i="2"/>
  <c r="K212" i="2"/>
  <c r="Q211" i="2"/>
  <c r="P211" i="2"/>
  <c r="S211" i="2" s="1"/>
  <c r="O211" i="2"/>
  <c r="K211" i="2"/>
  <c r="D211" i="2"/>
  <c r="C211" i="2"/>
  <c r="Q210" i="2"/>
  <c r="P210" i="2"/>
  <c r="S210" i="2" s="1"/>
  <c r="O210" i="2"/>
  <c r="K210" i="2"/>
  <c r="D210" i="2"/>
  <c r="C210" i="2"/>
  <c r="N209" i="2"/>
  <c r="M209" i="2"/>
  <c r="L209" i="2"/>
  <c r="J209" i="2"/>
  <c r="I209" i="2"/>
  <c r="H209" i="2"/>
  <c r="G209" i="2"/>
  <c r="F209" i="2"/>
  <c r="D209" i="2" s="1"/>
  <c r="E209" i="2"/>
  <c r="C209" i="2" s="1"/>
  <c r="R208" i="2"/>
  <c r="S208" i="2" s="1"/>
  <c r="O208" i="2"/>
  <c r="K208" i="2"/>
  <c r="Q207" i="2"/>
  <c r="P207" i="2"/>
  <c r="O207" i="2"/>
  <c r="K207" i="2"/>
  <c r="D207" i="2"/>
  <c r="C207" i="2"/>
  <c r="S206" i="2"/>
  <c r="Q206" i="2"/>
  <c r="P206" i="2"/>
  <c r="O206" i="2"/>
  <c r="K206" i="2"/>
  <c r="D206" i="2"/>
  <c r="C206" i="2"/>
  <c r="N205" i="2"/>
  <c r="M205" i="2"/>
  <c r="L205" i="2"/>
  <c r="J205" i="2"/>
  <c r="I205" i="2"/>
  <c r="H205" i="2"/>
  <c r="G205" i="2"/>
  <c r="F205" i="2"/>
  <c r="D205" i="2" s="1"/>
  <c r="E205" i="2"/>
  <c r="C205" i="2" s="1"/>
  <c r="R204" i="2"/>
  <c r="S204" i="2" s="1"/>
  <c r="O204" i="2"/>
  <c r="K204" i="2"/>
  <c r="Q203" i="2"/>
  <c r="P203" i="2"/>
  <c r="S203" i="2" s="1"/>
  <c r="O203" i="2"/>
  <c r="K203" i="2"/>
  <c r="D203" i="2"/>
  <c r="C203" i="2"/>
  <c r="Q202" i="2"/>
  <c r="P202" i="2"/>
  <c r="O202" i="2"/>
  <c r="K202" i="2"/>
  <c r="D202" i="2"/>
  <c r="C202" i="2"/>
  <c r="R201" i="2"/>
  <c r="Q201" i="2"/>
  <c r="N201" i="2"/>
  <c r="M201" i="2"/>
  <c r="L201" i="2"/>
  <c r="J201" i="2"/>
  <c r="I201" i="2"/>
  <c r="H201" i="2"/>
  <c r="G201" i="2"/>
  <c r="F201" i="2"/>
  <c r="D201" i="2" s="1"/>
  <c r="E201" i="2"/>
  <c r="R200" i="2"/>
  <c r="R197" i="2" s="1"/>
  <c r="O200" i="2"/>
  <c r="K200" i="2"/>
  <c r="Q199" i="2"/>
  <c r="P199" i="2"/>
  <c r="S199" i="2" s="1"/>
  <c r="O199" i="2"/>
  <c r="K199" i="2"/>
  <c r="D199" i="2"/>
  <c r="C199" i="2"/>
  <c r="Q198" i="2"/>
  <c r="Q197" i="2" s="1"/>
  <c r="P198" i="2"/>
  <c r="S198" i="2" s="1"/>
  <c r="O198" i="2"/>
  <c r="K198" i="2"/>
  <c r="D198" i="2"/>
  <c r="C198" i="2"/>
  <c r="N197" i="2"/>
  <c r="M197" i="2"/>
  <c r="L197" i="2"/>
  <c r="O197" i="2" s="1"/>
  <c r="J197" i="2"/>
  <c r="I197" i="2"/>
  <c r="H197" i="2"/>
  <c r="G197" i="2"/>
  <c r="F197" i="2"/>
  <c r="D197" i="2" s="1"/>
  <c r="E197" i="2"/>
  <c r="R196" i="2"/>
  <c r="N196" i="2"/>
  <c r="J196" i="2"/>
  <c r="M195" i="2"/>
  <c r="L195" i="2"/>
  <c r="O195" i="2" s="1"/>
  <c r="I195" i="2"/>
  <c r="H195" i="2"/>
  <c r="G195" i="2"/>
  <c r="F195" i="2"/>
  <c r="D195" i="2" s="1"/>
  <c r="E195" i="2"/>
  <c r="M194" i="2"/>
  <c r="M193" i="2" s="1"/>
  <c r="L194" i="2"/>
  <c r="O194" i="2" s="1"/>
  <c r="I194" i="2"/>
  <c r="H194" i="2"/>
  <c r="G194" i="2"/>
  <c r="F194" i="2"/>
  <c r="E194" i="2"/>
  <c r="C194" i="2" s="1"/>
  <c r="L193" i="2"/>
  <c r="R192" i="2"/>
  <c r="S192" i="2" s="1"/>
  <c r="O192" i="2"/>
  <c r="K192" i="2"/>
  <c r="Q191" i="2"/>
  <c r="P191" i="2"/>
  <c r="O191" i="2"/>
  <c r="K191" i="2"/>
  <c r="D191" i="2"/>
  <c r="C191" i="2"/>
  <c r="Q190" i="2"/>
  <c r="Q189" i="2" s="1"/>
  <c r="P190" i="2"/>
  <c r="S190" i="2" s="1"/>
  <c r="O190" i="2"/>
  <c r="K190" i="2"/>
  <c r="D190" i="2"/>
  <c r="C190" i="2"/>
  <c r="N189" i="2"/>
  <c r="M189" i="2"/>
  <c r="L189" i="2"/>
  <c r="J189" i="2"/>
  <c r="I189" i="2"/>
  <c r="H189" i="2"/>
  <c r="G189" i="2"/>
  <c r="F189" i="2"/>
  <c r="D189" i="2" s="1"/>
  <c r="E189" i="2"/>
  <c r="R188" i="2"/>
  <c r="S188" i="2" s="1"/>
  <c r="O188" i="2"/>
  <c r="K188" i="2"/>
  <c r="Q187" i="2"/>
  <c r="P187" i="2"/>
  <c r="O187" i="2"/>
  <c r="K187" i="2"/>
  <c r="D187" i="2"/>
  <c r="C187" i="2"/>
  <c r="S186" i="2"/>
  <c r="Q186" i="2"/>
  <c r="P186" i="2"/>
  <c r="O186" i="2"/>
  <c r="K186" i="2"/>
  <c r="D186" i="2"/>
  <c r="C186" i="2"/>
  <c r="N185" i="2"/>
  <c r="M185" i="2"/>
  <c r="L185" i="2"/>
  <c r="J185" i="2"/>
  <c r="I185" i="2"/>
  <c r="H185" i="2"/>
  <c r="G185" i="2"/>
  <c r="F185" i="2"/>
  <c r="D185" i="2" s="1"/>
  <c r="E185" i="2"/>
  <c r="C185" i="2"/>
  <c r="S184" i="2"/>
  <c r="R184" i="2"/>
  <c r="O184" i="2"/>
  <c r="K184" i="2"/>
  <c r="Q183" i="2"/>
  <c r="P183" i="2"/>
  <c r="O183" i="2"/>
  <c r="K183" i="2"/>
  <c r="D183" i="2"/>
  <c r="C183" i="2"/>
  <c r="Q182" i="2"/>
  <c r="P182" i="2"/>
  <c r="S182" i="2" s="1"/>
  <c r="O182" i="2"/>
  <c r="K182" i="2"/>
  <c r="D182" i="2"/>
  <c r="C182" i="2"/>
  <c r="R181" i="2"/>
  <c r="N181" i="2"/>
  <c r="M181" i="2"/>
  <c r="L181" i="2"/>
  <c r="J181" i="2"/>
  <c r="I181" i="2"/>
  <c r="H181" i="2"/>
  <c r="G181" i="2"/>
  <c r="F181" i="2"/>
  <c r="D181" i="2" s="1"/>
  <c r="E181" i="2"/>
  <c r="R180" i="2"/>
  <c r="O180" i="2"/>
  <c r="K180" i="2"/>
  <c r="Q179" i="2"/>
  <c r="P179" i="2"/>
  <c r="S179" i="2" s="1"/>
  <c r="O179" i="2"/>
  <c r="K179" i="2"/>
  <c r="D179" i="2"/>
  <c r="C179" i="2"/>
  <c r="Q178" i="2"/>
  <c r="P178" i="2"/>
  <c r="O178" i="2"/>
  <c r="K178" i="2"/>
  <c r="D178" i="2"/>
  <c r="C178" i="2"/>
  <c r="N177" i="2"/>
  <c r="M177" i="2"/>
  <c r="L177" i="2"/>
  <c r="J177" i="2"/>
  <c r="I177" i="2"/>
  <c r="H177" i="2"/>
  <c r="G177" i="2"/>
  <c r="F177" i="2"/>
  <c r="D177" i="2" s="1"/>
  <c r="E177" i="2"/>
  <c r="R176" i="2"/>
  <c r="S176" i="2" s="1"/>
  <c r="O176" i="2"/>
  <c r="K176" i="2"/>
  <c r="Q175" i="2"/>
  <c r="P175" i="2"/>
  <c r="O175" i="2"/>
  <c r="K175" i="2"/>
  <c r="D175" i="2"/>
  <c r="C175" i="2"/>
  <c r="S174" i="2"/>
  <c r="Q174" i="2"/>
  <c r="P174" i="2"/>
  <c r="O174" i="2"/>
  <c r="K174" i="2"/>
  <c r="D174" i="2"/>
  <c r="C174" i="2"/>
  <c r="N173" i="2"/>
  <c r="M173" i="2"/>
  <c r="L173" i="2"/>
  <c r="J173" i="2"/>
  <c r="I173" i="2"/>
  <c r="H173" i="2"/>
  <c r="G173" i="2"/>
  <c r="F173" i="2"/>
  <c r="D173" i="2" s="1"/>
  <c r="E173" i="2"/>
  <c r="R172" i="2"/>
  <c r="S172" i="2" s="1"/>
  <c r="O172" i="2"/>
  <c r="K172" i="2"/>
  <c r="Q171" i="2"/>
  <c r="P171" i="2"/>
  <c r="S171" i="2" s="1"/>
  <c r="O171" i="2"/>
  <c r="K171" i="2"/>
  <c r="D171" i="2"/>
  <c r="C171" i="2"/>
  <c r="S170" i="2"/>
  <c r="Q170" i="2"/>
  <c r="P170" i="2"/>
  <c r="O170" i="2"/>
  <c r="K170" i="2"/>
  <c r="D170" i="2"/>
  <c r="C170" i="2"/>
  <c r="N169" i="2"/>
  <c r="M169" i="2"/>
  <c r="L169" i="2"/>
  <c r="J169" i="2"/>
  <c r="I169" i="2"/>
  <c r="H169" i="2"/>
  <c r="G169" i="2"/>
  <c r="F169" i="2"/>
  <c r="D169" i="2" s="1"/>
  <c r="E169" i="2"/>
  <c r="C169" i="2" s="1"/>
  <c r="R168" i="2"/>
  <c r="S168" i="2" s="1"/>
  <c r="O168" i="2"/>
  <c r="K168" i="2"/>
  <c r="S167" i="2"/>
  <c r="Q167" i="2"/>
  <c r="P167" i="2"/>
  <c r="O167" i="2"/>
  <c r="K167" i="2"/>
  <c r="D167" i="2"/>
  <c r="C167" i="2"/>
  <c r="S166" i="2"/>
  <c r="Q166" i="2"/>
  <c r="P166" i="2"/>
  <c r="O166" i="2"/>
  <c r="K166" i="2"/>
  <c r="D166" i="2"/>
  <c r="C166" i="2"/>
  <c r="N165" i="2"/>
  <c r="M165" i="2"/>
  <c r="L165" i="2"/>
  <c r="J165" i="2"/>
  <c r="I165" i="2"/>
  <c r="H165" i="2"/>
  <c r="G165" i="2"/>
  <c r="F165" i="2"/>
  <c r="D165" i="2" s="1"/>
  <c r="E165" i="2"/>
  <c r="N164" i="2"/>
  <c r="O164" i="2" s="1"/>
  <c r="J164" i="2"/>
  <c r="K164" i="2" s="1"/>
  <c r="M163" i="2"/>
  <c r="L163" i="2"/>
  <c r="O163" i="2" s="1"/>
  <c r="I163" i="2"/>
  <c r="H163" i="2"/>
  <c r="G163" i="2"/>
  <c r="F163" i="2"/>
  <c r="D163" i="2" s="1"/>
  <c r="E163" i="2"/>
  <c r="M162" i="2"/>
  <c r="M161" i="2" s="1"/>
  <c r="L162" i="2"/>
  <c r="O162" i="2" s="1"/>
  <c r="I162" i="2"/>
  <c r="I161" i="2" s="1"/>
  <c r="H162" i="2"/>
  <c r="G162" i="2"/>
  <c r="F162" i="2"/>
  <c r="E162" i="2"/>
  <c r="G161" i="2"/>
  <c r="S160" i="2"/>
  <c r="R160" i="2"/>
  <c r="O160" i="2"/>
  <c r="K160" i="2"/>
  <c r="Q159" i="2"/>
  <c r="P159" i="2"/>
  <c r="O159" i="2"/>
  <c r="K159" i="2"/>
  <c r="D159" i="2"/>
  <c r="C159" i="2"/>
  <c r="S158" i="2"/>
  <c r="Q158" i="2"/>
  <c r="Q157" i="2" s="1"/>
  <c r="P158" i="2"/>
  <c r="O158" i="2"/>
  <c r="K158" i="2"/>
  <c r="D158" i="2"/>
  <c r="C158" i="2"/>
  <c r="R157" i="2"/>
  <c r="N157" i="2"/>
  <c r="O157" i="2" s="1"/>
  <c r="M157" i="2"/>
  <c r="L157" i="2"/>
  <c r="J157" i="2"/>
  <c r="I157" i="2"/>
  <c r="H157" i="2"/>
  <c r="G157" i="2"/>
  <c r="F157" i="2"/>
  <c r="D157" i="2" s="1"/>
  <c r="E157" i="2"/>
  <c r="R156" i="2"/>
  <c r="O156" i="2"/>
  <c r="K156" i="2"/>
  <c r="Q155" i="2"/>
  <c r="P155" i="2"/>
  <c r="S155" i="2" s="1"/>
  <c r="O155" i="2"/>
  <c r="K155" i="2"/>
  <c r="D155" i="2"/>
  <c r="C155" i="2"/>
  <c r="Q154" i="2"/>
  <c r="Q153" i="2" s="1"/>
  <c r="P154" i="2"/>
  <c r="S154" i="2" s="1"/>
  <c r="O154" i="2"/>
  <c r="K154" i="2"/>
  <c r="D154" i="2"/>
  <c r="C154" i="2"/>
  <c r="P153" i="2"/>
  <c r="N153" i="2"/>
  <c r="M153" i="2"/>
  <c r="L153" i="2"/>
  <c r="J153" i="2"/>
  <c r="I153" i="2"/>
  <c r="H153" i="2"/>
  <c r="G153" i="2"/>
  <c r="F153" i="2"/>
  <c r="D153" i="2" s="1"/>
  <c r="E153" i="2"/>
  <c r="R152" i="2"/>
  <c r="R149" i="2" s="1"/>
  <c r="O152" i="2"/>
  <c r="K152" i="2"/>
  <c r="S151" i="2"/>
  <c r="Q151" i="2"/>
  <c r="P151" i="2"/>
  <c r="O151" i="2"/>
  <c r="K151" i="2"/>
  <c r="D151" i="2"/>
  <c r="C151" i="2"/>
  <c r="Q150" i="2"/>
  <c r="P150" i="2"/>
  <c r="S150" i="2" s="1"/>
  <c r="O150" i="2"/>
  <c r="K150" i="2"/>
  <c r="D150" i="2"/>
  <c r="C150" i="2"/>
  <c r="N149" i="2"/>
  <c r="M149" i="2"/>
  <c r="L149" i="2"/>
  <c r="J149" i="2"/>
  <c r="I149" i="2"/>
  <c r="H149" i="2"/>
  <c r="K149" i="2" s="1"/>
  <c r="G149" i="2"/>
  <c r="F149" i="2"/>
  <c r="D149" i="2" s="1"/>
  <c r="E149" i="2"/>
  <c r="R148" i="2"/>
  <c r="O148" i="2"/>
  <c r="K148" i="2"/>
  <c r="Q147" i="2"/>
  <c r="P147" i="2"/>
  <c r="S147" i="2" s="1"/>
  <c r="O147" i="2"/>
  <c r="K147" i="2"/>
  <c r="D147" i="2"/>
  <c r="C147" i="2"/>
  <c r="Q146" i="2"/>
  <c r="Q145" i="2" s="1"/>
  <c r="P146" i="2"/>
  <c r="S146" i="2" s="1"/>
  <c r="O146" i="2"/>
  <c r="K146" i="2"/>
  <c r="D146" i="2"/>
  <c r="C146" i="2"/>
  <c r="N145" i="2"/>
  <c r="M145" i="2"/>
  <c r="L145" i="2"/>
  <c r="J145" i="2"/>
  <c r="I145" i="2"/>
  <c r="H145" i="2"/>
  <c r="G145" i="2"/>
  <c r="F145" i="2"/>
  <c r="D145" i="2" s="1"/>
  <c r="E145" i="2"/>
  <c r="R144" i="2"/>
  <c r="S144" i="2" s="1"/>
  <c r="O144" i="2"/>
  <c r="K144" i="2"/>
  <c r="Q143" i="2"/>
  <c r="P143" i="2"/>
  <c r="S143" i="2" s="1"/>
  <c r="O143" i="2"/>
  <c r="K143" i="2"/>
  <c r="D143" i="2"/>
  <c r="C143" i="2"/>
  <c r="Q142" i="2"/>
  <c r="Q141" i="2" s="1"/>
  <c r="P142" i="2"/>
  <c r="S142" i="2" s="1"/>
  <c r="O142" i="2"/>
  <c r="K142" i="2"/>
  <c r="D142" i="2"/>
  <c r="C142" i="2"/>
  <c r="R141" i="2"/>
  <c r="N141" i="2"/>
  <c r="M141" i="2"/>
  <c r="L141" i="2"/>
  <c r="J141" i="2"/>
  <c r="I141" i="2"/>
  <c r="H141" i="2"/>
  <c r="G141" i="2"/>
  <c r="F141" i="2"/>
  <c r="D141" i="2" s="1"/>
  <c r="E141" i="2"/>
  <c r="S140" i="2"/>
  <c r="R140" i="2"/>
  <c r="O140" i="2"/>
  <c r="K140" i="2"/>
  <c r="Q139" i="2"/>
  <c r="P139" i="2"/>
  <c r="O139" i="2"/>
  <c r="K139" i="2"/>
  <c r="D139" i="2"/>
  <c r="C139" i="2"/>
  <c r="S138" i="2"/>
  <c r="Q138" i="2"/>
  <c r="P138" i="2"/>
  <c r="O138" i="2"/>
  <c r="K138" i="2"/>
  <c r="D138" i="2"/>
  <c r="C138" i="2"/>
  <c r="R137" i="2"/>
  <c r="N137" i="2"/>
  <c r="M137" i="2"/>
  <c r="L137" i="2"/>
  <c r="J137" i="2"/>
  <c r="I137" i="2"/>
  <c r="H137" i="2"/>
  <c r="G137" i="2"/>
  <c r="F137" i="2"/>
  <c r="D137" i="2" s="1"/>
  <c r="E137" i="2"/>
  <c r="R136" i="2"/>
  <c r="R133" i="2" s="1"/>
  <c r="O136" i="2"/>
  <c r="K136" i="2"/>
  <c r="Q135" i="2"/>
  <c r="P135" i="2"/>
  <c r="S135" i="2" s="1"/>
  <c r="O135" i="2"/>
  <c r="K135" i="2"/>
  <c r="D135" i="2"/>
  <c r="C135" i="2"/>
  <c r="Q134" i="2"/>
  <c r="P134" i="2"/>
  <c r="S134" i="2" s="1"/>
  <c r="O134" i="2"/>
  <c r="K134" i="2"/>
  <c r="D134" i="2"/>
  <c r="C134" i="2"/>
  <c r="N133" i="2"/>
  <c r="M133" i="2"/>
  <c r="L133" i="2"/>
  <c r="J133" i="2"/>
  <c r="I133" i="2"/>
  <c r="H133" i="2"/>
  <c r="G133" i="2"/>
  <c r="F133" i="2"/>
  <c r="D133" i="2" s="1"/>
  <c r="E133" i="2"/>
  <c r="C133" i="2"/>
  <c r="O132" i="2"/>
  <c r="N132" i="2"/>
  <c r="N129" i="2" s="1"/>
  <c r="K132" i="2"/>
  <c r="J132" i="2"/>
  <c r="M131" i="2"/>
  <c r="L131" i="2"/>
  <c r="I131" i="2"/>
  <c r="H131" i="2"/>
  <c r="G131" i="2"/>
  <c r="F131" i="2"/>
  <c r="E131" i="2"/>
  <c r="D131" i="2"/>
  <c r="C131" i="2"/>
  <c r="M130" i="2"/>
  <c r="L130" i="2"/>
  <c r="O130" i="2" s="1"/>
  <c r="I130" i="2"/>
  <c r="H130" i="2"/>
  <c r="G130" i="2"/>
  <c r="F130" i="2"/>
  <c r="F129" i="2" s="1"/>
  <c r="D129" i="2" s="1"/>
  <c r="E130" i="2"/>
  <c r="E129" i="2" s="1"/>
  <c r="L129" i="2"/>
  <c r="J129" i="2"/>
  <c r="R128" i="2"/>
  <c r="O128" i="2"/>
  <c r="K128" i="2"/>
  <c r="Q127" i="2"/>
  <c r="P127" i="2"/>
  <c r="S127" i="2" s="1"/>
  <c r="O127" i="2"/>
  <c r="K127" i="2"/>
  <c r="D127" i="2"/>
  <c r="C127" i="2"/>
  <c r="Q126" i="2"/>
  <c r="P126" i="2"/>
  <c r="S126" i="2" s="1"/>
  <c r="O126" i="2"/>
  <c r="K126" i="2"/>
  <c r="D126" i="2"/>
  <c r="C126" i="2"/>
  <c r="Q125" i="2"/>
  <c r="P125" i="2"/>
  <c r="N125" i="2"/>
  <c r="M125" i="2"/>
  <c r="L125" i="2"/>
  <c r="J125" i="2"/>
  <c r="I125" i="2"/>
  <c r="H125" i="2"/>
  <c r="G125" i="2"/>
  <c r="F125" i="2"/>
  <c r="D125" i="2" s="1"/>
  <c r="E125" i="2"/>
  <c r="C125" i="2" s="1"/>
  <c r="R124" i="2"/>
  <c r="R121" i="2" s="1"/>
  <c r="O124" i="2"/>
  <c r="K124" i="2"/>
  <c r="Q123" i="2"/>
  <c r="P123" i="2"/>
  <c r="S123" i="2" s="1"/>
  <c r="O123" i="2"/>
  <c r="K123" i="2"/>
  <c r="D123" i="2"/>
  <c r="C123" i="2"/>
  <c r="Q122" i="2"/>
  <c r="Q121" i="2" s="1"/>
  <c r="P122" i="2"/>
  <c r="O122" i="2"/>
  <c r="K122" i="2"/>
  <c r="D122" i="2"/>
  <c r="C122" i="2"/>
  <c r="N121" i="2"/>
  <c r="M121" i="2"/>
  <c r="L121" i="2"/>
  <c r="J121" i="2"/>
  <c r="I121" i="2"/>
  <c r="H121" i="2"/>
  <c r="G121" i="2"/>
  <c r="F121" i="2"/>
  <c r="E121" i="2"/>
  <c r="C121" i="2" s="1"/>
  <c r="D121" i="2"/>
  <c r="R120" i="2"/>
  <c r="R117" i="2" s="1"/>
  <c r="O120" i="2"/>
  <c r="K120" i="2"/>
  <c r="Q119" i="2"/>
  <c r="P119" i="2"/>
  <c r="S119" i="2" s="1"/>
  <c r="O119" i="2"/>
  <c r="K119" i="2"/>
  <c r="D119" i="2"/>
  <c r="C119" i="2"/>
  <c r="Q118" i="2"/>
  <c r="P118" i="2"/>
  <c r="O118" i="2"/>
  <c r="K118" i="2"/>
  <c r="D118" i="2"/>
  <c r="C118" i="2"/>
  <c r="N117" i="2"/>
  <c r="M117" i="2"/>
  <c r="L117" i="2"/>
  <c r="J117" i="2"/>
  <c r="I117" i="2"/>
  <c r="H117" i="2"/>
  <c r="G117" i="2"/>
  <c r="F117" i="2"/>
  <c r="D117" i="2" s="1"/>
  <c r="E117" i="2"/>
  <c r="C117" i="2" s="1"/>
  <c r="R116" i="2"/>
  <c r="S116" i="2" s="1"/>
  <c r="O116" i="2"/>
  <c r="K116" i="2"/>
  <c r="Q115" i="2"/>
  <c r="P115" i="2"/>
  <c r="S115" i="2" s="1"/>
  <c r="O115" i="2"/>
  <c r="K115" i="2"/>
  <c r="D115" i="2"/>
  <c r="C115" i="2"/>
  <c r="Q114" i="2"/>
  <c r="P114" i="2"/>
  <c r="S114" i="2" s="1"/>
  <c r="O114" i="2"/>
  <c r="K114" i="2"/>
  <c r="D114" i="2"/>
  <c r="C114" i="2"/>
  <c r="Q113" i="2"/>
  <c r="N113" i="2"/>
  <c r="M113" i="2"/>
  <c r="L113" i="2"/>
  <c r="J113" i="2"/>
  <c r="I113" i="2"/>
  <c r="H113" i="2"/>
  <c r="G113" i="2"/>
  <c r="C113" i="2" s="1"/>
  <c r="F113" i="2"/>
  <c r="D113" i="2" s="1"/>
  <c r="E113" i="2"/>
  <c r="R112" i="2"/>
  <c r="S112" i="2" s="1"/>
  <c r="O112" i="2"/>
  <c r="K112" i="2"/>
  <c r="Q111" i="2"/>
  <c r="P111" i="2"/>
  <c r="S111" i="2" s="1"/>
  <c r="O111" i="2"/>
  <c r="K111" i="2"/>
  <c r="D111" i="2"/>
  <c r="C111" i="2"/>
  <c r="S110" i="2"/>
  <c r="Q110" i="2"/>
  <c r="P110" i="2"/>
  <c r="P109" i="2" s="1"/>
  <c r="O110" i="2"/>
  <c r="K110" i="2"/>
  <c r="D110" i="2"/>
  <c r="C110" i="2"/>
  <c r="N109" i="2"/>
  <c r="M109" i="2"/>
  <c r="L109" i="2"/>
  <c r="J109" i="2"/>
  <c r="I109" i="2"/>
  <c r="H109" i="2"/>
  <c r="G109" i="2"/>
  <c r="F109" i="2"/>
  <c r="D109" i="2" s="1"/>
  <c r="E109" i="2"/>
  <c r="R108" i="2"/>
  <c r="O108" i="2"/>
  <c r="K108" i="2"/>
  <c r="Q107" i="2"/>
  <c r="P107" i="2"/>
  <c r="S107" i="2" s="1"/>
  <c r="O107" i="2"/>
  <c r="K107" i="2"/>
  <c r="D107" i="2"/>
  <c r="C107" i="2"/>
  <c r="Q106" i="2"/>
  <c r="Q105" i="2" s="1"/>
  <c r="P106" i="2"/>
  <c r="S106" i="2" s="1"/>
  <c r="O106" i="2"/>
  <c r="K106" i="2"/>
  <c r="D106" i="2"/>
  <c r="C106" i="2"/>
  <c r="P105" i="2"/>
  <c r="N105" i="2"/>
  <c r="M105" i="2"/>
  <c r="L105" i="2"/>
  <c r="J105" i="2"/>
  <c r="I105" i="2"/>
  <c r="H105" i="2"/>
  <c r="G105" i="2"/>
  <c r="F105" i="2"/>
  <c r="D105" i="2" s="1"/>
  <c r="E105" i="2"/>
  <c r="R104" i="2"/>
  <c r="R101" i="2" s="1"/>
  <c r="O104" i="2"/>
  <c r="K104" i="2"/>
  <c r="Q103" i="2"/>
  <c r="P103" i="2"/>
  <c r="S103" i="2" s="1"/>
  <c r="O103" i="2"/>
  <c r="K103" i="2"/>
  <c r="D103" i="2"/>
  <c r="C103" i="2"/>
  <c r="Q102" i="2"/>
  <c r="P102" i="2"/>
  <c r="P101" i="2" s="1"/>
  <c r="O102" i="2"/>
  <c r="K102" i="2"/>
  <c r="D102" i="2"/>
  <c r="C102" i="2"/>
  <c r="N101" i="2"/>
  <c r="M101" i="2"/>
  <c r="L101" i="2"/>
  <c r="J101" i="2"/>
  <c r="I101" i="2"/>
  <c r="H101" i="2"/>
  <c r="G101" i="2"/>
  <c r="F101" i="2"/>
  <c r="D101" i="2" s="1"/>
  <c r="E101" i="2"/>
  <c r="N100" i="2"/>
  <c r="J100" i="2"/>
  <c r="M99" i="2"/>
  <c r="L99" i="2"/>
  <c r="O99" i="2" s="1"/>
  <c r="I99" i="2"/>
  <c r="H99" i="2"/>
  <c r="G99" i="2"/>
  <c r="F99" i="2"/>
  <c r="D99" i="2" s="1"/>
  <c r="E99" i="2"/>
  <c r="M98" i="2"/>
  <c r="M62" i="2" s="1"/>
  <c r="L98" i="2"/>
  <c r="K98" i="2"/>
  <c r="I98" i="2"/>
  <c r="H98" i="2"/>
  <c r="G98" i="2"/>
  <c r="G97" i="2" s="1"/>
  <c r="F98" i="2"/>
  <c r="F97" i="2" s="1"/>
  <c r="D97" i="2" s="1"/>
  <c r="E98" i="2"/>
  <c r="I97" i="2"/>
  <c r="R96" i="2"/>
  <c r="S96" i="2" s="1"/>
  <c r="O96" i="2"/>
  <c r="K96" i="2"/>
  <c r="S95" i="2"/>
  <c r="Q95" i="2"/>
  <c r="Q93" i="2" s="1"/>
  <c r="P95" i="2"/>
  <c r="O95" i="2"/>
  <c r="K95" i="2"/>
  <c r="D95" i="2"/>
  <c r="C95" i="2"/>
  <c r="Q94" i="2"/>
  <c r="P94" i="2"/>
  <c r="S94" i="2" s="1"/>
  <c r="O94" i="2"/>
  <c r="K94" i="2"/>
  <c r="D94" i="2"/>
  <c r="C94" i="2"/>
  <c r="P93" i="2"/>
  <c r="N93" i="2"/>
  <c r="M93" i="2"/>
  <c r="L93" i="2"/>
  <c r="J93" i="2"/>
  <c r="I93" i="2"/>
  <c r="H93" i="2"/>
  <c r="G93" i="2"/>
  <c r="F93" i="2"/>
  <c r="D93" i="2" s="1"/>
  <c r="E93" i="2"/>
  <c r="R92" i="2"/>
  <c r="O92" i="2"/>
  <c r="K92" i="2"/>
  <c r="S91" i="2"/>
  <c r="Q91" i="2"/>
  <c r="P91" i="2"/>
  <c r="O91" i="2"/>
  <c r="K91" i="2"/>
  <c r="D91" i="2"/>
  <c r="C91" i="2"/>
  <c r="Q90" i="2"/>
  <c r="P90" i="2"/>
  <c r="S90" i="2" s="1"/>
  <c r="O90" i="2"/>
  <c r="K90" i="2"/>
  <c r="D90" i="2"/>
  <c r="C90" i="2"/>
  <c r="Q89" i="2"/>
  <c r="P89" i="2"/>
  <c r="N89" i="2"/>
  <c r="M89" i="2"/>
  <c r="L89" i="2"/>
  <c r="J89" i="2"/>
  <c r="I89" i="2"/>
  <c r="H89" i="2"/>
  <c r="G89" i="2"/>
  <c r="F89" i="2"/>
  <c r="D89" i="2" s="1"/>
  <c r="E89" i="2"/>
  <c r="R88" i="2"/>
  <c r="R85" i="2" s="1"/>
  <c r="O88" i="2"/>
  <c r="K88" i="2"/>
  <c r="Q87" i="2"/>
  <c r="P87" i="2"/>
  <c r="S87" i="2" s="1"/>
  <c r="O87" i="2"/>
  <c r="K87" i="2"/>
  <c r="D87" i="2"/>
  <c r="C87" i="2"/>
  <c r="Q86" i="2"/>
  <c r="P86" i="2"/>
  <c r="P85" i="2" s="1"/>
  <c r="O86" i="2"/>
  <c r="K86" i="2"/>
  <c r="D86" i="2"/>
  <c r="C86" i="2"/>
  <c r="N85" i="2"/>
  <c r="M85" i="2"/>
  <c r="L85" i="2"/>
  <c r="J85" i="2"/>
  <c r="I85" i="2"/>
  <c r="H85" i="2"/>
  <c r="G85" i="2"/>
  <c r="F85" i="2"/>
  <c r="D85" i="2" s="1"/>
  <c r="E85" i="2"/>
  <c r="C85" i="2"/>
  <c r="R84" i="2"/>
  <c r="O84" i="2"/>
  <c r="K84" i="2"/>
  <c r="Q83" i="2"/>
  <c r="P83" i="2"/>
  <c r="S83" i="2" s="1"/>
  <c r="O83" i="2"/>
  <c r="K83" i="2"/>
  <c r="D83" i="2"/>
  <c r="C83" i="2"/>
  <c r="Q82" i="2"/>
  <c r="P82" i="2"/>
  <c r="S82" i="2" s="1"/>
  <c r="O82" i="2"/>
  <c r="O81" i="2" s="1"/>
  <c r="K82" i="2"/>
  <c r="D82" i="2"/>
  <c r="C82" i="2"/>
  <c r="Q81" i="2"/>
  <c r="N81" i="2"/>
  <c r="M81" i="2"/>
  <c r="L81" i="2"/>
  <c r="J81" i="2"/>
  <c r="I81" i="2"/>
  <c r="H81" i="2"/>
  <c r="G81" i="2"/>
  <c r="C81" i="2" s="1"/>
  <c r="F81" i="2"/>
  <c r="D81" i="2" s="1"/>
  <c r="E81" i="2"/>
  <c r="R80" i="2"/>
  <c r="S80" i="2" s="1"/>
  <c r="O80" i="2"/>
  <c r="K80" i="2"/>
  <c r="Q79" i="2"/>
  <c r="P79" i="2"/>
  <c r="S79" i="2" s="1"/>
  <c r="O79" i="2"/>
  <c r="K79" i="2"/>
  <c r="D79" i="2"/>
  <c r="C79" i="2"/>
  <c r="Q78" i="2"/>
  <c r="Q77" i="2" s="1"/>
  <c r="P78" i="2"/>
  <c r="S78" i="2" s="1"/>
  <c r="O78" i="2"/>
  <c r="K78" i="2"/>
  <c r="D78" i="2"/>
  <c r="C78" i="2"/>
  <c r="R77" i="2"/>
  <c r="N77" i="2"/>
  <c r="M77" i="2"/>
  <c r="L77" i="2"/>
  <c r="J77" i="2"/>
  <c r="I77" i="2"/>
  <c r="H77" i="2"/>
  <c r="G77" i="2"/>
  <c r="C77" i="2" s="1"/>
  <c r="F77" i="2"/>
  <c r="D77" i="2" s="1"/>
  <c r="E77" i="2"/>
  <c r="R76" i="2"/>
  <c r="O76" i="2"/>
  <c r="K76" i="2"/>
  <c r="Q75" i="2"/>
  <c r="P75" i="2"/>
  <c r="S75" i="2" s="1"/>
  <c r="O75" i="2"/>
  <c r="K75" i="2"/>
  <c r="D75" i="2"/>
  <c r="C75" i="2"/>
  <c r="Q74" i="2"/>
  <c r="P74" i="2"/>
  <c r="O74" i="2"/>
  <c r="K74" i="2"/>
  <c r="D74" i="2"/>
  <c r="C74" i="2"/>
  <c r="Q73" i="2"/>
  <c r="N73" i="2"/>
  <c r="M73" i="2"/>
  <c r="L73" i="2"/>
  <c r="J73" i="2"/>
  <c r="I73" i="2"/>
  <c r="H73" i="2"/>
  <c r="G73" i="2"/>
  <c r="F73" i="2"/>
  <c r="D73" i="2" s="1"/>
  <c r="E73" i="2"/>
  <c r="C73" i="2" s="1"/>
  <c r="R72" i="2"/>
  <c r="R69" i="2" s="1"/>
  <c r="O72" i="2"/>
  <c r="K72" i="2"/>
  <c r="Q71" i="2"/>
  <c r="P71" i="2"/>
  <c r="S71" i="2" s="1"/>
  <c r="O71" i="2"/>
  <c r="K71" i="2"/>
  <c r="D71" i="2"/>
  <c r="C71" i="2"/>
  <c r="Q70" i="2"/>
  <c r="P70" i="2"/>
  <c r="S70" i="2" s="1"/>
  <c r="O70" i="2"/>
  <c r="K70" i="2"/>
  <c r="D70" i="2"/>
  <c r="C70" i="2"/>
  <c r="N69" i="2"/>
  <c r="M69" i="2"/>
  <c r="L69" i="2"/>
  <c r="O69" i="2" s="1"/>
  <c r="J69" i="2"/>
  <c r="I69" i="2"/>
  <c r="H69" i="2"/>
  <c r="G69" i="2"/>
  <c r="F69" i="2"/>
  <c r="D69" i="2" s="1"/>
  <c r="E69" i="2"/>
  <c r="C69" i="2" s="1"/>
  <c r="N68" i="2"/>
  <c r="O68" i="2" s="1"/>
  <c r="J68" i="2"/>
  <c r="M67" i="2"/>
  <c r="M65" i="2" s="1"/>
  <c r="L67" i="2"/>
  <c r="O67" i="2" s="1"/>
  <c r="I67" i="2"/>
  <c r="H67" i="2"/>
  <c r="G67" i="2"/>
  <c r="F67" i="2"/>
  <c r="E67" i="2"/>
  <c r="C67" i="2" s="1"/>
  <c r="M66" i="2"/>
  <c r="L66" i="2"/>
  <c r="K66" i="2"/>
  <c r="I66" i="2"/>
  <c r="Q66" i="2" s="1"/>
  <c r="H66" i="2"/>
  <c r="G66" i="2"/>
  <c r="G65" i="2" s="1"/>
  <c r="F66" i="2"/>
  <c r="E66" i="2"/>
  <c r="E65" i="2" s="1"/>
  <c r="N65" i="2"/>
  <c r="S60" i="2"/>
  <c r="R60" i="2"/>
  <c r="R57" i="2" s="1"/>
  <c r="O60" i="2"/>
  <c r="K60" i="2"/>
  <c r="Q59" i="2"/>
  <c r="P59" i="2"/>
  <c r="S59" i="2" s="1"/>
  <c r="O59" i="2"/>
  <c r="K59" i="2"/>
  <c r="D59" i="2"/>
  <c r="C59" i="2"/>
  <c r="Q58" i="2"/>
  <c r="P58" i="2"/>
  <c r="S58" i="2" s="1"/>
  <c r="O58" i="2"/>
  <c r="K58" i="2"/>
  <c r="D58" i="2"/>
  <c r="C58" i="2"/>
  <c r="Q57" i="2"/>
  <c r="P57" i="2"/>
  <c r="N57" i="2"/>
  <c r="M57" i="2"/>
  <c r="L57" i="2"/>
  <c r="J57" i="2"/>
  <c r="I57" i="2"/>
  <c r="H57" i="2"/>
  <c r="G57" i="2"/>
  <c r="F57" i="2"/>
  <c r="D57" i="2" s="1"/>
  <c r="E57" i="2"/>
  <c r="R56" i="2"/>
  <c r="R53" i="2" s="1"/>
  <c r="O56" i="2"/>
  <c r="K56" i="2"/>
  <c r="Q55" i="2"/>
  <c r="P55" i="2"/>
  <c r="S55" i="2" s="1"/>
  <c r="O55" i="2"/>
  <c r="K55" i="2"/>
  <c r="D55" i="2"/>
  <c r="C55" i="2"/>
  <c r="Q54" i="2"/>
  <c r="P54" i="2"/>
  <c r="S54" i="2" s="1"/>
  <c r="O54" i="2"/>
  <c r="K54" i="2"/>
  <c r="D54" i="2"/>
  <c r="C54" i="2"/>
  <c r="N53" i="2"/>
  <c r="M53" i="2"/>
  <c r="L53" i="2"/>
  <c r="J53" i="2"/>
  <c r="I53" i="2"/>
  <c r="H53" i="2"/>
  <c r="G53" i="2"/>
  <c r="F53" i="2"/>
  <c r="E53" i="2"/>
  <c r="C53" i="2" s="1"/>
  <c r="D53" i="2"/>
  <c r="R52" i="2"/>
  <c r="S52" i="2" s="1"/>
  <c r="O52" i="2"/>
  <c r="K52" i="2"/>
  <c r="Q51" i="2"/>
  <c r="P51" i="2"/>
  <c r="S51" i="2" s="1"/>
  <c r="O51" i="2"/>
  <c r="K51" i="2"/>
  <c r="D51" i="2"/>
  <c r="C51" i="2"/>
  <c r="S50" i="2"/>
  <c r="Q50" i="2"/>
  <c r="Q49" i="2" s="1"/>
  <c r="P50" i="2"/>
  <c r="O50" i="2"/>
  <c r="K50" i="2"/>
  <c r="D50" i="2"/>
  <c r="C50" i="2"/>
  <c r="R49" i="2"/>
  <c r="N49" i="2"/>
  <c r="M49" i="2"/>
  <c r="L49" i="2"/>
  <c r="J49" i="2"/>
  <c r="I49" i="2"/>
  <c r="H49" i="2"/>
  <c r="K49" i="2" s="1"/>
  <c r="G49" i="2"/>
  <c r="F49" i="2"/>
  <c r="D49" i="2" s="1"/>
  <c r="E49" i="2"/>
  <c r="R48" i="2"/>
  <c r="O48" i="2"/>
  <c r="K48" i="2"/>
  <c r="Q47" i="2"/>
  <c r="P47" i="2"/>
  <c r="O47" i="2"/>
  <c r="K47" i="2"/>
  <c r="D47" i="2"/>
  <c r="C47" i="2"/>
  <c r="Q46" i="2"/>
  <c r="Q45" i="2" s="1"/>
  <c r="P46" i="2"/>
  <c r="S46" i="2" s="1"/>
  <c r="O46" i="2"/>
  <c r="K46" i="2"/>
  <c r="D46" i="2"/>
  <c r="C46" i="2"/>
  <c r="N45" i="2"/>
  <c r="M45" i="2"/>
  <c r="L45" i="2"/>
  <c r="J45" i="2"/>
  <c r="I45" i="2"/>
  <c r="H45" i="2"/>
  <c r="G45" i="2"/>
  <c r="F45" i="2"/>
  <c r="D45" i="2" s="1"/>
  <c r="E45" i="2"/>
  <c r="S44" i="2"/>
  <c r="R44" i="2"/>
  <c r="R41" i="2" s="1"/>
  <c r="O44" i="2"/>
  <c r="K44" i="2"/>
  <c r="Q43" i="2"/>
  <c r="P43" i="2"/>
  <c r="S43" i="2" s="1"/>
  <c r="O43" i="2"/>
  <c r="K43" i="2"/>
  <c r="D43" i="2"/>
  <c r="C43" i="2"/>
  <c r="Q42" i="2"/>
  <c r="Q41" i="2" s="1"/>
  <c r="P42" i="2"/>
  <c r="S42" i="2" s="1"/>
  <c r="O42" i="2"/>
  <c r="K42" i="2"/>
  <c r="D42" i="2"/>
  <c r="C42" i="2"/>
  <c r="P41" i="2"/>
  <c r="N41" i="2"/>
  <c r="M41" i="2"/>
  <c r="L41" i="2"/>
  <c r="J41" i="2"/>
  <c r="I41" i="2"/>
  <c r="H41" i="2"/>
  <c r="G41" i="2"/>
  <c r="F41" i="2"/>
  <c r="E41" i="2"/>
  <c r="D41" i="2"/>
  <c r="R40" i="2"/>
  <c r="R37" i="2" s="1"/>
  <c r="O40" i="2"/>
  <c r="K40" i="2"/>
  <c r="Q39" i="2"/>
  <c r="P39" i="2"/>
  <c r="S39" i="2" s="1"/>
  <c r="O39" i="2"/>
  <c r="K39" i="2"/>
  <c r="D39" i="2"/>
  <c r="C39" i="2"/>
  <c r="Q38" i="2"/>
  <c r="P38" i="2"/>
  <c r="S38" i="2" s="1"/>
  <c r="O38" i="2"/>
  <c r="K38" i="2"/>
  <c r="D38" i="2"/>
  <c r="C38" i="2"/>
  <c r="N37" i="2"/>
  <c r="M37" i="2"/>
  <c r="L37" i="2"/>
  <c r="J37" i="2"/>
  <c r="I37" i="2"/>
  <c r="H37" i="2"/>
  <c r="G37" i="2"/>
  <c r="F37" i="2"/>
  <c r="D37" i="2" s="1"/>
  <c r="E37" i="2"/>
  <c r="R36" i="2"/>
  <c r="S36" i="2" s="1"/>
  <c r="O36" i="2"/>
  <c r="K36" i="2"/>
  <c r="Q35" i="2"/>
  <c r="P35" i="2"/>
  <c r="S35" i="2" s="1"/>
  <c r="O35" i="2"/>
  <c r="K35" i="2"/>
  <c r="D35" i="2"/>
  <c r="C35" i="2"/>
  <c r="Q34" i="2"/>
  <c r="P34" i="2"/>
  <c r="S34" i="2" s="1"/>
  <c r="O34" i="2"/>
  <c r="K34" i="2"/>
  <c r="D34" i="2"/>
  <c r="C34" i="2"/>
  <c r="R33" i="2"/>
  <c r="O33" i="2"/>
  <c r="N33" i="2"/>
  <c r="M33" i="2"/>
  <c r="L33" i="2"/>
  <c r="J33" i="2"/>
  <c r="I33" i="2"/>
  <c r="H33" i="2"/>
  <c r="K33" i="2" s="1"/>
  <c r="G33" i="2"/>
  <c r="F33" i="2"/>
  <c r="D33" i="2" s="1"/>
  <c r="E33" i="2"/>
  <c r="R32" i="2"/>
  <c r="O32" i="2"/>
  <c r="K32" i="2"/>
  <c r="Q31" i="2"/>
  <c r="P31" i="2"/>
  <c r="S31" i="2" s="1"/>
  <c r="O31" i="2"/>
  <c r="K31" i="2"/>
  <c r="D31" i="2"/>
  <c r="C31" i="2"/>
  <c r="Q30" i="2"/>
  <c r="P30" i="2"/>
  <c r="S30" i="2" s="1"/>
  <c r="O30" i="2"/>
  <c r="K30" i="2"/>
  <c r="D30" i="2"/>
  <c r="C30" i="2"/>
  <c r="Q29" i="2"/>
  <c r="P29" i="2"/>
  <c r="N29" i="2"/>
  <c r="M29" i="2"/>
  <c r="L29" i="2"/>
  <c r="J29" i="2"/>
  <c r="I29" i="2"/>
  <c r="H29" i="2"/>
  <c r="G29" i="2"/>
  <c r="F29" i="2"/>
  <c r="D29" i="2" s="1"/>
  <c r="E29" i="2"/>
  <c r="C29" i="2" s="1"/>
  <c r="R28" i="2"/>
  <c r="R25" i="2" s="1"/>
  <c r="O28" i="2"/>
  <c r="K28" i="2"/>
  <c r="Q27" i="2"/>
  <c r="P27" i="2"/>
  <c r="S27" i="2" s="1"/>
  <c r="O27" i="2"/>
  <c r="K27" i="2"/>
  <c r="D27" i="2"/>
  <c r="C27" i="2"/>
  <c r="Q26" i="2"/>
  <c r="P26" i="2"/>
  <c r="S26" i="2" s="1"/>
  <c r="O26" i="2"/>
  <c r="K26" i="2"/>
  <c r="D26" i="2"/>
  <c r="C26" i="2"/>
  <c r="Q25" i="2"/>
  <c r="P25" i="2"/>
  <c r="N25" i="2"/>
  <c r="M25" i="2"/>
  <c r="L25" i="2"/>
  <c r="J25" i="2"/>
  <c r="I25" i="2"/>
  <c r="H25" i="2"/>
  <c r="G25" i="2"/>
  <c r="F25" i="2"/>
  <c r="D25" i="2" s="1"/>
  <c r="E25" i="2"/>
  <c r="R24" i="2"/>
  <c r="R21" i="2" s="1"/>
  <c r="O24" i="2"/>
  <c r="K24" i="2"/>
  <c r="Q23" i="2"/>
  <c r="P23" i="2"/>
  <c r="S23" i="2" s="1"/>
  <c r="O23" i="2"/>
  <c r="K23" i="2"/>
  <c r="D23" i="2"/>
  <c r="C23" i="2"/>
  <c r="Q22" i="2"/>
  <c r="P22" i="2"/>
  <c r="P21" i="2" s="1"/>
  <c r="O22" i="2"/>
  <c r="K22" i="2"/>
  <c r="D22" i="2"/>
  <c r="C22" i="2"/>
  <c r="N21" i="2"/>
  <c r="M21" i="2"/>
  <c r="L21" i="2"/>
  <c r="J21" i="2"/>
  <c r="I21" i="2"/>
  <c r="H21" i="2"/>
  <c r="G21" i="2"/>
  <c r="F21" i="2"/>
  <c r="E21" i="2"/>
  <c r="D21" i="2"/>
  <c r="N20" i="2"/>
  <c r="J20" i="2"/>
  <c r="K20" i="2" s="1"/>
  <c r="M19" i="2"/>
  <c r="M2012" i="2" s="1"/>
  <c r="L19" i="2"/>
  <c r="I19" i="2"/>
  <c r="I2012" i="2" s="1"/>
  <c r="H19" i="2"/>
  <c r="H2012" i="2" s="1"/>
  <c r="G19" i="2"/>
  <c r="G2012" i="2" s="1"/>
  <c r="F19" i="2"/>
  <c r="F2012" i="2" s="1"/>
  <c r="E19" i="2"/>
  <c r="D19" i="2"/>
  <c r="M18" i="2"/>
  <c r="M2011" i="2" s="1"/>
  <c r="L18" i="2"/>
  <c r="L2011" i="2" s="1"/>
  <c r="I18" i="2"/>
  <c r="H18" i="2"/>
  <c r="H2011" i="2" s="1"/>
  <c r="G18" i="2"/>
  <c r="G2011" i="2" s="1"/>
  <c r="F18" i="2"/>
  <c r="F2011" i="2" s="1"/>
  <c r="E18" i="2"/>
  <c r="J17" i="2"/>
  <c r="CB162" i="1"/>
  <c r="CA162" i="1"/>
  <c r="BZ162" i="1"/>
  <c r="BX162" i="1"/>
  <c r="BW162" i="1"/>
  <c r="BU162" i="1" s="1"/>
  <c r="BV162" i="1"/>
  <c r="BQ162" i="1"/>
  <c r="BM162" i="1"/>
  <c r="BJ162" i="1"/>
  <c r="BF162" i="1"/>
  <c r="BE162" i="1"/>
  <c r="BD162" i="1"/>
  <c r="BB162" i="1"/>
  <c r="BA162" i="1"/>
  <c r="AZ162" i="1"/>
  <c r="AX162" i="1"/>
  <c r="AW162" i="1"/>
  <c r="AV162" i="1"/>
  <c r="AF162" i="1"/>
  <c r="AB162" i="1"/>
  <c r="Z162" i="1"/>
  <c r="AA162" i="1" s="1"/>
  <c r="Y162" i="1"/>
  <c r="BR162" i="1" s="1"/>
  <c r="P162" i="1"/>
  <c r="BI162" i="1" s="1"/>
  <c r="L162" i="1"/>
  <c r="AY162" i="1" s="1"/>
  <c r="K162" i="1"/>
  <c r="BH162" i="1" s="1"/>
  <c r="G162" i="1"/>
  <c r="F162" i="1"/>
  <c r="BG162" i="1" s="1"/>
  <c r="B162" i="1"/>
  <c r="BY162" i="1" s="1"/>
  <c r="CB161" i="1"/>
  <c r="CA161" i="1"/>
  <c r="BZ161" i="1"/>
  <c r="BX161" i="1"/>
  <c r="BW161" i="1"/>
  <c r="BV161" i="1"/>
  <c r="BQ161" i="1"/>
  <c r="BM161" i="1"/>
  <c r="BJ161" i="1"/>
  <c r="BF161" i="1"/>
  <c r="BE161" i="1"/>
  <c r="BD161" i="1"/>
  <c r="BB161" i="1"/>
  <c r="BA161" i="1"/>
  <c r="AZ161" i="1"/>
  <c r="AX161" i="1"/>
  <c r="AW161" i="1"/>
  <c r="AU161" i="1" s="1"/>
  <c r="AV161" i="1"/>
  <c r="AF161" i="1"/>
  <c r="AB161" i="1"/>
  <c r="Z161" i="1"/>
  <c r="Y161" i="1"/>
  <c r="P161" i="1"/>
  <c r="BI161" i="1" s="1"/>
  <c r="L161" i="1"/>
  <c r="AY161" i="1" s="1"/>
  <c r="K161" i="1"/>
  <c r="BH161" i="1" s="1"/>
  <c r="G161" i="1"/>
  <c r="F161" i="1"/>
  <c r="BG161" i="1" s="1"/>
  <c r="B161" i="1"/>
  <c r="BY161" i="1" s="1"/>
  <c r="CB160" i="1"/>
  <c r="CA160" i="1"/>
  <c r="BZ160" i="1"/>
  <c r="BY160" i="1"/>
  <c r="BX160" i="1"/>
  <c r="BW160" i="1"/>
  <c r="BV160" i="1"/>
  <c r="BQ160" i="1"/>
  <c r="BM160" i="1"/>
  <c r="BJ160" i="1"/>
  <c r="BF160" i="1"/>
  <c r="BE160" i="1"/>
  <c r="BD160" i="1"/>
  <c r="BB160" i="1"/>
  <c r="BA160" i="1"/>
  <c r="AZ160" i="1"/>
  <c r="AX160" i="1"/>
  <c r="AW160" i="1"/>
  <c r="AU160" i="1" s="1"/>
  <c r="AV160" i="1"/>
  <c r="AF160" i="1"/>
  <c r="AB160" i="1"/>
  <c r="Z160" i="1"/>
  <c r="Y160" i="1"/>
  <c r="P160" i="1"/>
  <c r="BI160" i="1" s="1"/>
  <c r="L160" i="1"/>
  <c r="AY160" i="1" s="1"/>
  <c r="K160" i="1"/>
  <c r="BH160" i="1" s="1"/>
  <c r="G160" i="1"/>
  <c r="F160" i="1"/>
  <c r="BG160" i="1" s="1"/>
  <c r="B160" i="1"/>
  <c r="CB159" i="1"/>
  <c r="CA159" i="1"/>
  <c r="BZ159" i="1"/>
  <c r="BY159" i="1"/>
  <c r="BX159" i="1"/>
  <c r="BW159" i="1"/>
  <c r="BV159" i="1"/>
  <c r="BQ159" i="1"/>
  <c r="BM159" i="1"/>
  <c r="BJ159" i="1"/>
  <c r="BF159" i="1"/>
  <c r="BE159" i="1"/>
  <c r="BD159" i="1"/>
  <c r="BB159" i="1"/>
  <c r="BA159" i="1"/>
  <c r="AZ159" i="1"/>
  <c r="AX159" i="1"/>
  <c r="AW159" i="1"/>
  <c r="AV159" i="1"/>
  <c r="AF159" i="1"/>
  <c r="AB159" i="1"/>
  <c r="Z159" i="1"/>
  <c r="AA159" i="1" s="1"/>
  <c r="Y159" i="1"/>
  <c r="BR159" i="1" s="1"/>
  <c r="P159" i="1"/>
  <c r="BI159" i="1" s="1"/>
  <c r="L159" i="1"/>
  <c r="AY159" i="1" s="1"/>
  <c r="K159" i="1"/>
  <c r="BH159" i="1" s="1"/>
  <c r="G159" i="1"/>
  <c r="F159" i="1"/>
  <c r="BG159" i="1" s="1"/>
  <c r="B159" i="1"/>
  <c r="CB158" i="1"/>
  <c r="CA158" i="1"/>
  <c r="BZ158" i="1"/>
  <c r="BX158" i="1"/>
  <c r="BW158" i="1"/>
  <c r="BV158" i="1"/>
  <c r="BQ158" i="1"/>
  <c r="BM158" i="1"/>
  <c r="BJ158" i="1"/>
  <c r="BF158" i="1"/>
  <c r="BE158" i="1"/>
  <c r="BD158" i="1"/>
  <c r="BC158" i="1" s="1"/>
  <c r="BB158" i="1"/>
  <c r="BA158" i="1"/>
  <c r="AZ158" i="1"/>
  <c r="AX158" i="1"/>
  <c r="AW158" i="1"/>
  <c r="AV158" i="1"/>
  <c r="AU158" i="1" s="1"/>
  <c r="AF158" i="1"/>
  <c r="AB158" i="1"/>
  <c r="Z158" i="1"/>
  <c r="Y158" i="1"/>
  <c r="BR158" i="1" s="1"/>
  <c r="P158" i="1"/>
  <c r="BI158" i="1" s="1"/>
  <c r="L158" i="1"/>
  <c r="AY158" i="1" s="1"/>
  <c r="K158" i="1"/>
  <c r="BH158" i="1" s="1"/>
  <c r="G158" i="1"/>
  <c r="F158" i="1"/>
  <c r="BG158" i="1" s="1"/>
  <c r="B158" i="1"/>
  <c r="BY158" i="1" s="1"/>
  <c r="CB157" i="1"/>
  <c r="CA157" i="1"/>
  <c r="BZ157" i="1"/>
  <c r="BX157" i="1"/>
  <c r="BW157" i="1"/>
  <c r="BV157" i="1"/>
  <c r="BU157" i="1"/>
  <c r="BQ157" i="1"/>
  <c r="BM157" i="1"/>
  <c r="BJ157" i="1"/>
  <c r="BG157" i="1"/>
  <c r="BF157" i="1"/>
  <c r="BE157" i="1"/>
  <c r="BD157" i="1"/>
  <c r="BC157" i="1" s="1"/>
  <c r="BB157" i="1"/>
  <c r="BA157" i="1"/>
  <c r="AZ157" i="1"/>
  <c r="AX157" i="1"/>
  <c r="AW157" i="1"/>
  <c r="AV157" i="1"/>
  <c r="AU157" i="1" s="1"/>
  <c r="AF157" i="1"/>
  <c r="AB157" i="1"/>
  <c r="Z157" i="1"/>
  <c r="Y157" i="1"/>
  <c r="BR157" i="1" s="1"/>
  <c r="P157" i="1"/>
  <c r="BI157" i="1" s="1"/>
  <c r="L157" i="1"/>
  <c r="AY157" i="1" s="1"/>
  <c r="K157" i="1"/>
  <c r="BH157" i="1" s="1"/>
  <c r="G157" i="1"/>
  <c r="F157" i="1"/>
  <c r="B157" i="1"/>
  <c r="BY157" i="1" s="1"/>
  <c r="CB156" i="1"/>
  <c r="CA156" i="1"/>
  <c r="BZ156" i="1"/>
  <c r="BX156" i="1"/>
  <c r="BW156" i="1"/>
  <c r="BV156" i="1"/>
  <c r="BU156" i="1" s="1"/>
  <c r="BQ156" i="1"/>
  <c r="BM156" i="1"/>
  <c r="BJ156" i="1"/>
  <c r="BG156" i="1"/>
  <c r="BF156" i="1"/>
  <c r="BE156" i="1"/>
  <c r="BD156" i="1"/>
  <c r="BB156" i="1"/>
  <c r="BA156" i="1"/>
  <c r="AZ156" i="1"/>
  <c r="AX156" i="1"/>
  <c r="AW156" i="1"/>
  <c r="AV156" i="1"/>
  <c r="AU156" i="1" s="1"/>
  <c r="AF156" i="1"/>
  <c r="AB156" i="1"/>
  <c r="Z156" i="1"/>
  <c r="Y156" i="1"/>
  <c r="BR156" i="1" s="1"/>
  <c r="P156" i="1"/>
  <c r="BI156" i="1" s="1"/>
  <c r="L156" i="1"/>
  <c r="AY156" i="1" s="1"/>
  <c r="K156" i="1"/>
  <c r="BH156" i="1" s="1"/>
  <c r="G156" i="1"/>
  <c r="F156" i="1"/>
  <c r="B156" i="1"/>
  <c r="BY156" i="1" s="1"/>
  <c r="CB155" i="1"/>
  <c r="CA155" i="1"/>
  <c r="BY155" i="1"/>
  <c r="BX155" i="1"/>
  <c r="BW155" i="1"/>
  <c r="BQ155" i="1"/>
  <c r="BP155" i="1"/>
  <c r="BM155" i="1"/>
  <c r="BJ155" i="1"/>
  <c r="BH155" i="1"/>
  <c r="BF155" i="1"/>
  <c r="BE155" i="1"/>
  <c r="BD155" i="1"/>
  <c r="BB155" i="1"/>
  <c r="BA155" i="1"/>
  <c r="AZ155" i="1"/>
  <c r="AY155" i="1"/>
  <c r="AX155" i="1"/>
  <c r="AW155" i="1"/>
  <c r="AV155" i="1"/>
  <c r="AF155" i="1"/>
  <c r="Z155" i="1"/>
  <c r="Y155" i="1"/>
  <c r="P155" i="1"/>
  <c r="BI155" i="1" s="1"/>
  <c r="K155" i="1"/>
  <c r="H155" i="1"/>
  <c r="F155" i="1"/>
  <c r="BG155" i="1" s="1"/>
  <c r="C155" i="1"/>
  <c r="BZ155" i="1" s="1"/>
  <c r="CB154" i="1"/>
  <c r="CA154" i="1"/>
  <c r="BY154" i="1"/>
  <c r="BX154" i="1"/>
  <c r="BW154" i="1"/>
  <c r="BV154" i="1"/>
  <c r="BQ154" i="1"/>
  <c r="BP154" i="1"/>
  <c r="BM154" i="1"/>
  <c r="BJ154" i="1"/>
  <c r="BI154" i="1"/>
  <c r="BF154" i="1"/>
  <c r="BE154" i="1"/>
  <c r="BD154" i="1"/>
  <c r="BB154" i="1"/>
  <c r="BA154" i="1"/>
  <c r="AZ154" i="1"/>
  <c r="AY154" i="1"/>
  <c r="AX154" i="1"/>
  <c r="AW154" i="1"/>
  <c r="AV154" i="1"/>
  <c r="AF154" i="1"/>
  <c r="Z154" i="1"/>
  <c r="AA154" i="1" s="1"/>
  <c r="Y154" i="1"/>
  <c r="BN154" i="1" s="1"/>
  <c r="P154" i="1"/>
  <c r="K154" i="1"/>
  <c r="BH154" i="1" s="1"/>
  <c r="H154" i="1"/>
  <c r="F154" i="1"/>
  <c r="BG154" i="1" s="1"/>
  <c r="C154" i="1"/>
  <c r="BZ154" i="1" s="1"/>
  <c r="BZ153" i="1"/>
  <c r="BX153" i="1"/>
  <c r="BV153" i="1"/>
  <c r="BD153" i="1"/>
  <c r="BB153" i="1"/>
  <c r="AZ153" i="1"/>
  <c r="AV153" i="1"/>
  <c r="AS153" i="1"/>
  <c r="AR153" i="1"/>
  <c r="AQ153" i="1"/>
  <c r="AO153" i="1"/>
  <c r="AN153" i="1"/>
  <c r="AL153" i="1"/>
  <c r="AK153" i="1"/>
  <c r="AI153" i="1"/>
  <c r="AH153" i="1"/>
  <c r="AF153" i="1"/>
  <c r="AE153" i="1"/>
  <c r="AD153" i="1"/>
  <c r="BW153" i="1" s="1"/>
  <c r="X153" i="1"/>
  <c r="V153" i="1"/>
  <c r="U153" i="1"/>
  <c r="S153" i="1"/>
  <c r="R153" i="1"/>
  <c r="P153" i="1"/>
  <c r="BI153" i="1" s="1"/>
  <c r="O153" i="1"/>
  <c r="N153" i="1"/>
  <c r="BA153" i="1" s="1"/>
  <c r="J153" i="1"/>
  <c r="K153" i="1" s="1"/>
  <c r="BH153" i="1" s="1"/>
  <c r="I153" i="1"/>
  <c r="G153" i="1" s="1"/>
  <c r="F153" i="1"/>
  <c r="BG153" i="1" s="1"/>
  <c r="E153" i="1"/>
  <c r="CB153" i="1" s="1"/>
  <c r="D153" i="1"/>
  <c r="CA153" i="1" s="1"/>
  <c r="B153" i="1"/>
  <c r="BZ151" i="1"/>
  <c r="BV151" i="1"/>
  <c r="BD151" i="1"/>
  <c r="AZ151" i="1"/>
  <c r="AV151" i="1"/>
  <c r="X151" i="1"/>
  <c r="BQ151" i="1" s="1"/>
  <c r="CB150" i="1"/>
  <c r="CA150" i="1"/>
  <c r="BX150" i="1"/>
  <c r="BW150" i="1"/>
  <c r="BF150" i="1"/>
  <c r="BE150" i="1"/>
  <c r="BB150" i="1"/>
  <c r="BA150" i="1"/>
  <c r="AX150" i="1"/>
  <c r="AW150" i="1"/>
  <c r="AF150" i="1"/>
  <c r="AA150" i="1"/>
  <c r="Z150" i="1"/>
  <c r="BS150" i="1" s="1"/>
  <c r="Y150" i="1"/>
  <c r="BR150" i="1" s="1"/>
  <c r="P150" i="1"/>
  <c r="BI150" i="1" s="1"/>
  <c r="K150" i="1"/>
  <c r="BH150" i="1" s="1"/>
  <c r="F150" i="1"/>
  <c r="BG150" i="1" s="1"/>
  <c r="CB149" i="1"/>
  <c r="CA149" i="1"/>
  <c r="BX149" i="1"/>
  <c r="BW149" i="1"/>
  <c r="BF149" i="1"/>
  <c r="BE149" i="1"/>
  <c r="BB149" i="1"/>
  <c r="BA149" i="1"/>
  <c r="AX149" i="1"/>
  <c r="AW149" i="1"/>
  <c r="AF149" i="1"/>
  <c r="Z149" i="1"/>
  <c r="BS149" i="1" s="1"/>
  <c r="Y149" i="1"/>
  <c r="BR149" i="1" s="1"/>
  <c r="P149" i="1"/>
  <c r="BI149" i="1" s="1"/>
  <c r="K149" i="1"/>
  <c r="BH149" i="1" s="1"/>
  <c r="F149" i="1"/>
  <c r="BG149" i="1" s="1"/>
  <c r="CB148" i="1"/>
  <c r="CA148" i="1"/>
  <c r="BX148" i="1"/>
  <c r="BW148" i="1"/>
  <c r="BF148" i="1"/>
  <c r="BE148" i="1"/>
  <c r="BB148" i="1"/>
  <c r="BA148" i="1"/>
  <c r="AX148" i="1"/>
  <c r="AW148" i="1"/>
  <c r="AF148" i="1"/>
  <c r="Z148" i="1"/>
  <c r="Y148" i="1"/>
  <c r="P148" i="1"/>
  <c r="BI148" i="1" s="1"/>
  <c r="K148" i="1"/>
  <c r="BH148" i="1" s="1"/>
  <c r="F148" i="1"/>
  <c r="BG148" i="1" s="1"/>
  <c r="CB147" i="1"/>
  <c r="CA147" i="1"/>
  <c r="BX147" i="1"/>
  <c r="BW147" i="1"/>
  <c r="BF147" i="1"/>
  <c r="BE147" i="1"/>
  <c r="BB147" i="1"/>
  <c r="BA147" i="1"/>
  <c r="AX147" i="1"/>
  <c r="AW147" i="1"/>
  <c r="AF147" i="1"/>
  <c r="Z147" i="1"/>
  <c r="Y147" i="1"/>
  <c r="BR147" i="1" s="1"/>
  <c r="P147" i="1"/>
  <c r="BI147" i="1" s="1"/>
  <c r="K147" i="1"/>
  <c r="BH147" i="1" s="1"/>
  <c r="F147" i="1"/>
  <c r="BG147" i="1" s="1"/>
  <c r="CB146" i="1"/>
  <c r="CA146" i="1"/>
  <c r="BX146" i="1"/>
  <c r="BW146" i="1"/>
  <c r="BF146" i="1"/>
  <c r="BE146" i="1"/>
  <c r="BB146" i="1"/>
  <c r="BA146" i="1"/>
  <c r="AX146" i="1"/>
  <c r="AW146" i="1"/>
  <c r="AF146" i="1"/>
  <c r="AA146" i="1"/>
  <c r="Z146" i="1"/>
  <c r="BS146" i="1" s="1"/>
  <c r="Y146" i="1"/>
  <c r="BR146" i="1" s="1"/>
  <c r="P146" i="1"/>
  <c r="BI146" i="1" s="1"/>
  <c r="K146" i="1"/>
  <c r="BH146" i="1" s="1"/>
  <c r="F146" i="1"/>
  <c r="BG146" i="1" s="1"/>
  <c r="CB145" i="1"/>
  <c r="CA145" i="1"/>
  <c r="BX145" i="1"/>
  <c r="BW145" i="1"/>
  <c r="BF145" i="1"/>
  <c r="BF144" i="1" s="1"/>
  <c r="BE145" i="1"/>
  <c r="BB145" i="1"/>
  <c r="BA145" i="1"/>
  <c r="AX145" i="1"/>
  <c r="AW145" i="1"/>
  <c r="AF145" i="1"/>
  <c r="Z145" i="1"/>
  <c r="BO145" i="1" s="1"/>
  <c r="Y145" i="1"/>
  <c r="BR145" i="1" s="1"/>
  <c r="P145" i="1"/>
  <c r="K145" i="1"/>
  <c r="F145" i="1"/>
  <c r="BZ144" i="1"/>
  <c r="BV144" i="1"/>
  <c r="BD144" i="1"/>
  <c r="AZ144" i="1"/>
  <c r="AV144" i="1"/>
  <c r="AR144" i="1"/>
  <c r="AQ144" i="1"/>
  <c r="AO144" i="1"/>
  <c r="AN144" i="1"/>
  <c r="AL144" i="1"/>
  <c r="AK144" i="1"/>
  <c r="AI144" i="1"/>
  <c r="AH144" i="1"/>
  <c r="AE144" i="1"/>
  <c r="BB144" i="1" s="1"/>
  <c r="AD144" i="1"/>
  <c r="AB144" i="1" s="1"/>
  <c r="X144" i="1"/>
  <c r="V144" i="1"/>
  <c r="U144" i="1"/>
  <c r="S144" i="1"/>
  <c r="R144" i="1"/>
  <c r="O144" i="1"/>
  <c r="N144" i="1"/>
  <c r="L144" i="1"/>
  <c r="J144" i="1"/>
  <c r="I144" i="1"/>
  <c r="G144" i="1" s="1"/>
  <c r="E144" i="1"/>
  <c r="D144" i="1"/>
  <c r="CA144" i="1" s="1"/>
  <c r="BZ142" i="1"/>
  <c r="BV142" i="1"/>
  <c r="BD142" i="1"/>
  <c r="AZ142" i="1"/>
  <c r="AV142" i="1"/>
  <c r="X142" i="1"/>
  <c r="CB141" i="1"/>
  <c r="CA141" i="1"/>
  <c r="BX141" i="1"/>
  <c r="BW141" i="1"/>
  <c r="BN141" i="1"/>
  <c r="BF141" i="1"/>
  <c r="BE141" i="1"/>
  <c r="BB141" i="1"/>
  <c r="BA141" i="1"/>
  <c r="AX141" i="1"/>
  <c r="AW141" i="1"/>
  <c r="AF141" i="1"/>
  <c r="Z141" i="1"/>
  <c r="Y141" i="1"/>
  <c r="P141" i="1"/>
  <c r="BI141" i="1" s="1"/>
  <c r="K141" i="1"/>
  <c r="BH141" i="1" s="1"/>
  <c r="F141" i="1"/>
  <c r="BG141" i="1" s="1"/>
  <c r="CB140" i="1"/>
  <c r="CA140" i="1"/>
  <c r="BX140" i="1"/>
  <c r="BW140" i="1"/>
  <c r="BN140" i="1"/>
  <c r="BF140" i="1"/>
  <c r="BE140" i="1"/>
  <c r="BB140" i="1"/>
  <c r="BA140" i="1"/>
  <c r="AX140" i="1"/>
  <c r="AW140" i="1"/>
  <c r="AF140" i="1"/>
  <c r="Z140" i="1"/>
  <c r="AA140" i="1" s="1"/>
  <c r="Y140" i="1"/>
  <c r="BR140" i="1" s="1"/>
  <c r="P140" i="1"/>
  <c r="BI140" i="1" s="1"/>
  <c r="K140" i="1"/>
  <c r="BH140" i="1" s="1"/>
  <c r="F140" i="1"/>
  <c r="BG140" i="1" s="1"/>
  <c r="CB139" i="1"/>
  <c r="CA139" i="1"/>
  <c r="BX139" i="1"/>
  <c r="BW139" i="1"/>
  <c r="BF139" i="1"/>
  <c r="BE139" i="1"/>
  <c r="BB139" i="1"/>
  <c r="BA139" i="1"/>
  <c r="AX139" i="1"/>
  <c r="AW139" i="1"/>
  <c r="AF139" i="1"/>
  <c r="Z139" i="1"/>
  <c r="BS139" i="1" s="1"/>
  <c r="Y139" i="1"/>
  <c r="BR139" i="1" s="1"/>
  <c r="P139" i="1"/>
  <c r="BI139" i="1" s="1"/>
  <c r="K139" i="1"/>
  <c r="BH139" i="1" s="1"/>
  <c r="F139" i="1"/>
  <c r="BG139" i="1" s="1"/>
  <c r="CB138" i="1"/>
  <c r="CA138" i="1"/>
  <c r="BX138" i="1"/>
  <c r="BW138" i="1"/>
  <c r="BF138" i="1"/>
  <c r="BE138" i="1"/>
  <c r="BB138" i="1"/>
  <c r="BA138" i="1"/>
  <c r="AX138" i="1"/>
  <c r="AW138" i="1"/>
  <c r="AF138" i="1"/>
  <c r="Z138" i="1"/>
  <c r="Y138" i="1"/>
  <c r="BR138" i="1" s="1"/>
  <c r="P138" i="1"/>
  <c r="BI138" i="1" s="1"/>
  <c r="K138" i="1"/>
  <c r="BH138" i="1" s="1"/>
  <c r="F138" i="1"/>
  <c r="BG138" i="1" s="1"/>
  <c r="CB137" i="1"/>
  <c r="CA137" i="1"/>
  <c r="BX137" i="1"/>
  <c r="BW137" i="1"/>
  <c r="BO137" i="1"/>
  <c r="BF137" i="1"/>
  <c r="BE137" i="1"/>
  <c r="BB137" i="1"/>
  <c r="BA137" i="1"/>
  <c r="AX137" i="1"/>
  <c r="AW137" i="1"/>
  <c r="AF137" i="1"/>
  <c r="Z137" i="1"/>
  <c r="Y137" i="1"/>
  <c r="BR137" i="1" s="1"/>
  <c r="P137" i="1"/>
  <c r="BI137" i="1" s="1"/>
  <c r="K137" i="1"/>
  <c r="BH137" i="1" s="1"/>
  <c r="F137" i="1"/>
  <c r="BG137" i="1" s="1"/>
  <c r="CB136" i="1"/>
  <c r="CA136" i="1"/>
  <c r="BX136" i="1"/>
  <c r="BW136" i="1"/>
  <c r="BG136" i="1"/>
  <c r="BF136" i="1"/>
  <c r="BE136" i="1"/>
  <c r="BB136" i="1"/>
  <c r="BA136" i="1"/>
  <c r="AX136" i="1"/>
  <c r="AW136" i="1"/>
  <c r="AW135" i="1" s="1"/>
  <c r="AF136" i="1"/>
  <c r="Z136" i="1"/>
  <c r="Y136" i="1"/>
  <c r="P136" i="1"/>
  <c r="BI136" i="1" s="1"/>
  <c r="K136" i="1"/>
  <c r="BH136" i="1" s="1"/>
  <c r="F136" i="1"/>
  <c r="BZ135" i="1"/>
  <c r="BV135" i="1"/>
  <c r="BD135" i="1"/>
  <c r="AZ135" i="1"/>
  <c r="AV135" i="1"/>
  <c r="AR135" i="1"/>
  <c r="AQ135" i="1"/>
  <c r="AO135" i="1"/>
  <c r="AN135" i="1"/>
  <c r="AL135" i="1"/>
  <c r="AK135" i="1"/>
  <c r="AI135" i="1"/>
  <c r="AH135" i="1"/>
  <c r="AE135" i="1"/>
  <c r="AF135" i="1" s="1"/>
  <c r="AD135" i="1"/>
  <c r="AB135" i="1" s="1"/>
  <c r="X135" i="1"/>
  <c r="BQ135" i="1" s="1"/>
  <c r="V135" i="1"/>
  <c r="U135" i="1"/>
  <c r="S135" i="1"/>
  <c r="R135" i="1"/>
  <c r="O135" i="1"/>
  <c r="BB135" i="1" s="1"/>
  <c r="N135" i="1"/>
  <c r="L135" i="1" s="1"/>
  <c r="AY135" i="1" s="1"/>
  <c r="J135" i="1"/>
  <c r="K135" i="1" s="1"/>
  <c r="BH135" i="1" s="1"/>
  <c r="I135" i="1"/>
  <c r="G135" i="1" s="1"/>
  <c r="E135" i="1"/>
  <c r="CB135" i="1" s="1"/>
  <c r="D135" i="1"/>
  <c r="BZ134" i="1"/>
  <c r="BV134" i="1"/>
  <c r="BD134" i="1"/>
  <c r="AZ134" i="1"/>
  <c r="AV134" i="1"/>
  <c r="X134" i="1"/>
  <c r="CB133" i="1"/>
  <c r="CA133" i="1"/>
  <c r="BX133" i="1"/>
  <c r="BW133" i="1"/>
  <c r="BS133" i="1"/>
  <c r="BH133" i="1"/>
  <c r="BF133" i="1"/>
  <c r="BE133" i="1"/>
  <c r="BB133" i="1"/>
  <c r="BA133" i="1"/>
  <c r="AX133" i="1"/>
  <c r="AW133" i="1"/>
  <c r="AF133" i="1"/>
  <c r="Z133" i="1"/>
  <c r="Y133" i="1"/>
  <c r="P133" i="1"/>
  <c r="BI133" i="1" s="1"/>
  <c r="K133" i="1"/>
  <c r="F133" i="1"/>
  <c r="BG133" i="1" s="1"/>
  <c r="CB132" i="1"/>
  <c r="CA132" i="1"/>
  <c r="BX132" i="1"/>
  <c r="BW132" i="1"/>
  <c r="BO132" i="1"/>
  <c r="BF132" i="1"/>
  <c r="BE132" i="1"/>
  <c r="BB132" i="1"/>
  <c r="BA132" i="1"/>
  <c r="AX132" i="1"/>
  <c r="AX115" i="1" s="1"/>
  <c r="AW132" i="1"/>
  <c r="AF132" i="1"/>
  <c r="AA132" i="1"/>
  <c r="Z132" i="1"/>
  <c r="BS132" i="1" s="1"/>
  <c r="Y132" i="1"/>
  <c r="P132" i="1"/>
  <c r="BI132" i="1" s="1"/>
  <c r="K132" i="1"/>
  <c r="BH132" i="1" s="1"/>
  <c r="F132" i="1"/>
  <c r="BG132" i="1" s="1"/>
  <c r="CB131" i="1"/>
  <c r="CA131" i="1"/>
  <c r="BX131" i="1"/>
  <c r="BW131" i="1"/>
  <c r="BR131" i="1"/>
  <c r="BF131" i="1"/>
  <c r="BE131" i="1"/>
  <c r="BB131" i="1"/>
  <c r="BA131" i="1"/>
  <c r="AX131" i="1"/>
  <c r="AW131" i="1"/>
  <c r="AF131" i="1"/>
  <c r="Z131" i="1"/>
  <c r="BS131" i="1" s="1"/>
  <c r="Y131" i="1"/>
  <c r="BN131" i="1" s="1"/>
  <c r="P131" i="1"/>
  <c r="BI131" i="1" s="1"/>
  <c r="K131" i="1"/>
  <c r="BH131" i="1" s="1"/>
  <c r="F131" i="1"/>
  <c r="BG131" i="1" s="1"/>
  <c r="CB130" i="1"/>
  <c r="CA130" i="1"/>
  <c r="BX130" i="1"/>
  <c r="BW130" i="1"/>
  <c r="BH130" i="1"/>
  <c r="BF130" i="1"/>
  <c r="BE130" i="1"/>
  <c r="BB130" i="1"/>
  <c r="BA130" i="1"/>
  <c r="AX130" i="1"/>
  <c r="AW130" i="1"/>
  <c r="AF130" i="1"/>
  <c r="Z130" i="1"/>
  <c r="BS130" i="1" s="1"/>
  <c r="Y130" i="1"/>
  <c r="P130" i="1"/>
  <c r="BI130" i="1" s="1"/>
  <c r="K130" i="1"/>
  <c r="F130" i="1"/>
  <c r="BG130" i="1" s="1"/>
  <c r="CB129" i="1"/>
  <c r="CA129" i="1"/>
  <c r="BX129" i="1"/>
  <c r="BW129" i="1"/>
  <c r="BI129" i="1"/>
  <c r="BH129" i="1"/>
  <c r="BF129" i="1"/>
  <c r="BE129" i="1"/>
  <c r="BB129" i="1"/>
  <c r="BA129" i="1"/>
  <c r="AX129" i="1"/>
  <c r="AW129" i="1"/>
  <c r="AF129" i="1"/>
  <c r="Z129" i="1"/>
  <c r="BS129" i="1" s="1"/>
  <c r="Y129" i="1"/>
  <c r="P129" i="1"/>
  <c r="K129" i="1"/>
  <c r="F129" i="1"/>
  <c r="BG129" i="1" s="1"/>
  <c r="CB128" i="1"/>
  <c r="CA128" i="1"/>
  <c r="BX128" i="1"/>
  <c r="BX127" i="1" s="1"/>
  <c r="BW128" i="1"/>
  <c r="BW127" i="1" s="1"/>
  <c r="BR128" i="1"/>
  <c r="BF128" i="1"/>
  <c r="BF127" i="1" s="1"/>
  <c r="BE128" i="1"/>
  <c r="BB128" i="1"/>
  <c r="BA128" i="1"/>
  <c r="AX128" i="1"/>
  <c r="AW128" i="1"/>
  <c r="AW111" i="1" s="1"/>
  <c r="AF128" i="1"/>
  <c r="Z128" i="1"/>
  <c r="BS128" i="1" s="1"/>
  <c r="Y128" i="1"/>
  <c r="BN128" i="1" s="1"/>
  <c r="P128" i="1"/>
  <c r="BI128" i="1" s="1"/>
  <c r="K128" i="1"/>
  <c r="BH128" i="1" s="1"/>
  <c r="F128" i="1"/>
  <c r="BG128" i="1" s="1"/>
  <c r="BZ127" i="1"/>
  <c r="BV127" i="1"/>
  <c r="BU127" i="1" s="1"/>
  <c r="BD127" i="1"/>
  <c r="BA127" i="1"/>
  <c r="AZ127" i="1"/>
  <c r="AV127" i="1"/>
  <c r="AR127" i="1"/>
  <c r="AQ127" i="1"/>
  <c r="AO127" i="1"/>
  <c r="AN127" i="1"/>
  <c r="AL127" i="1"/>
  <c r="AK127" i="1"/>
  <c r="AI127" i="1"/>
  <c r="AH127" i="1"/>
  <c r="AE127" i="1"/>
  <c r="AF127" i="1" s="1"/>
  <c r="AD127" i="1"/>
  <c r="X127" i="1"/>
  <c r="BQ127" i="1" s="1"/>
  <c r="V127" i="1"/>
  <c r="U127" i="1"/>
  <c r="S127" i="1"/>
  <c r="R127" i="1"/>
  <c r="O127" i="1"/>
  <c r="BB127" i="1" s="1"/>
  <c r="N127" i="1"/>
  <c r="L127" i="1" s="1"/>
  <c r="AY127" i="1" s="1"/>
  <c r="J127" i="1"/>
  <c r="I127" i="1"/>
  <c r="G127" i="1" s="1"/>
  <c r="E127" i="1"/>
  <c r="F127" i="1" s="1"/>
  <c r="BG127" i="1" s="1"/>
  <c r="D127" i="1"/>
  <c r="B127" i="1" s="1"/>
  <c r="BY127" i="1" s="1"/>
  <c r="BZ126" i="1"/>
  <c r="BV126" i="1"/>
  <c r="BD126" i="1"/>
  <c r="AZ126" i="1"/>
  <c r="AV126" i="1"/>
  <c r="X126" i="1"/>
  <c r="BM126" i="1" s="1"/>
  <c r="CB125" i="1"/>
  <c r="CA125" i="1"/>
  <c r="BX125" i="1"/>
  <c r="BX116" i="1" s="1"/>
  <c r="BW125" i="1"/>
  <c r="BW116" i="1" s="1"/>
  <c r="BR125" i="1"/>
  <c r="BF125" i="1"/>
  <c r="BF116" i="1" s="1"/>
  <c r="BE125" i="1"/>
  <c r="BB125" i="1"/>
  <c r="BA125" i="1"/>
  <c r="AX125" i="1"/>
  <c r="AW125" i="1"/>
  <c r="AF125" i="1"/>
  <c r="Z125" i="1"/>
  <c r="BS125" i="1" s="1"/>
  <c r="Y125" i="1"/>
  <c r="BN125" i="1" s="1"/>
  <c r="P125" i="1"/>
  <c r="BI125" i="1" s="1"/>
  <c r="K125" i="1"/>
  <c r="BH125" i="1" s="1"/>
  <c r="F125" i="1"/>
  <c r="BG125" i="1" s="1"/>
  <c r="CB124" i="1"/>
  <c r="CA124" i="1"/>
  <c r="BX124" i="1"/>
  <c r="BW124" i="1"/>
  <c r="BR124" i="1"/>
  <c r="BF124" i="1"/>
  <c r="BF115" i="1" s="1"/>
  <c r="BE124" i="1"/>
  <c r="BB124" i="1"/>
  <c r="BA124" i="1"/>
  <c r="AX124" i="1"/>
  <c r="AW124" i="1"/>
  <c r="AF124" i="1"/>
  <c r="AA124" i="1"/>
  <c r="Z124" i="1"/>
  <c r="BO124" i="1" s="1"/>
  <c r="Y124" i="1"/>
  <c r="P124" i="1"/>
  <c r="BI124" i="1" s="1"/>
  <c r="K124" i="1"/>
  <c r="BH124" i="1" s="1"/>
  <c r="F124" i="1"/>
  <c r="BG124" i="1" s="1"/>
  <c r="CB123" i="1"/>
  <c r="CA123" i="1"/>
  <c r="BX123" i="1"/>
  <c r="BX114" i="1" s="1"/>
  <c r="BW123" i="1"/>
  <c r="BF123" i="1"/>
  <c r="BE123" i="1"/>
  <c r="BB123" i="1"/>
  <c r="BA123" i="1"/>
  <c r="AX123" i="1"/>
  <c r="AW123" i="1"/>
  <c r="AF123" i="1"/>
  <c r="AA123" i="1"/>
  <c r="Z123" i="1"/>
  <c r="BS123" i="1" s="1"/>
  <c r="Y123" i="1"/>
  <c r="P123" i="1"/>
  <c r="BI123" i="1" s="1"/>
  <c r="K123" i="1"/>
  <c r="BH123" i="1" s="1"/>
  <c r="F123" i="1"/>
  <c r="BG123" i="1" s="1"/>
  <c r="CB122" i="1"/>
  <c r="CA122" i="1"/>
  <c r="BX122" i="1"/>
  <c r="BX113" i="1" s="1"/>
  <c r="BW122" i="1"/>
  <c r="BF122" i="1"/>
  <c r="BE122" i="1"/>
  <c r="BB122" i="1"/>
  <c r="BA122" i="1"/>
  <c r="AX122" i="1"/>
  <c r="AW122" i="1"/>
  <c r="AF122" i="1"/>
  <c r="AA122" i="1"/>
  <c r="Z122" i="1"/>
  <c r="BS122" i="1" s="1"/>
  <c r="Y122" i="1"/>
  <c r="Y113" i="1" s="1"/>
  <c r="BR113" i="1" s="1"/>
  <c r="P122" i="1"/>
  <c r="BI122" i="1" s="1"/>
  <c r="K122" i="1"/>
  <c r="BH122" i="1" s="1"/>
  <c r="F122" i="1"/>
  <c r="BG122" i="1" s="1"/>
  <c r="CB121" i="1"/>
  <c r="CA121" i="1"/>
  <c r="BX121" i="1"/>
  <c r="BX112" i="1" s="1"/>
  <c r="BW121" i="1"/>
  <c r="BW119" i="1" s="1"/>
  <c r="BF121" i="1"/>
  <c r="BE121" i="1"/>
  <c r="BE112" i="1" s="1"/>
  <c r="BB121" i="1"/>
  <c r="BA121" i="1"/>
  <c r="AX121" i="1"/>
  <c r="AW121" i="1"/>
  <c r="AF121" i="1"/>
  <c r="Z121" i="1"/>
  <c r="BO121" i="1" s="1"/>
  <c r="Y121" i="1"/>
  <c r="P121" i="1"/>
  <c r="BI121" i="1" s="1"/>
  <c r="K121" i="1"/>
  <c r="BH121" i="1" s="1"/>
  <c r="F121" i="1"/>
  <c r="BG121" i="1" s="1"/>
  <c r="CB120" i="1"/>
  <c r="CA120" i="1"/>
  <c r="BX120" i="1"/>
  <c r="BW120" i="1"/>
  <c r="BS120" i="1"/>
  <c r="BF120" i="1"/>
  <c r="BF111" i="1" s="1"/>
  <c r="BE120" i="1"/>
  <c r="BB120" i="1"/>
  <c r="BA120" i="1"/>
  <c r="AX120" i="1"/>
  <c r="AX111" i="1" s="1"/>
  <c r="AW120" i="1"/>
  <c r="AF120" i="1"/>
  <c r="AA120" i="1"/>
  <c r="Z120" i="1"/>
  <c r="BO120" i="1" s="1"/>
  <c r="Y120" i="1"/>
  <c r="BN120" i="1" s="1"/>
  <c r="P120" i="1"/>
  <c r="BI120" i="1" s="1"/>
  <c r="K120" i="1"/>
  <c r="BH120" i="1" s="1"/>
  <c r="F120" i="1"/>
  <c r="BG120" i="1" s="1"/>
  <c r="BZ119" i="1"/>
  <c r="BV119" i="1"/>
  <c r="BD119" i="1"/>
  <c r="AZ119" i="1"/>
  <c r="AV119" i="1"/>
  <c r="AR119" i="1"/>
  <c r="AR110" i="1" s="1"/>
  <c r="AQ119" i="1"/>
  <c r="AO119" i="1"/>
  <c r="AN119" i="1"/>
  <c r="AL119" i="1"/>
  <c r="AK119" i="1"/>
  <c r="AK110" i="1" s="1"/>
  <c r="AI119" i="1"/>
  <c r="AI110" i="1" s="1"/>
  <c r="AH119" i="1"/>
  <c r="AE119" i="1"/>
  <c r="AF119" i="1" s="1"/>
  <c r="AD119" i="1"/>
  <c r="AB119" i="1" s="1"/>
  <c r="X119" i="1"/>
  <c r="V119" i="1"/>
  <c r="U119" i="1"/>
  <c r="S119" i="1"/>
  <c r="R119" i="1"/>
  <c r="O119" i="1"/>
  <c r="N119" i="1"/>
  <c r="J119" i="1"/>
  <c r="K119" i="1" s="1"/>
  <c r="BH119" i="1" s="1"/>
  <c r="I119" i="1"/>
  <c r="G119" i="1" s="1"/>
  <c r="F119" i="1"/>
  <c r="BG119" i="1" s="1"/>
  <c r="E119" i="1"/>
  <c r="CB119" i="1" s="1"/>
  <c r="D119" i="1"/>
  <c r="BZ117" i="1"/>
  <c r="BV117" i="1"/>
  <c r="AP117" i="1"/>
  <c r="AM117" i="1"/>
  <c r="AJ117" i="1"/>
  <c r="AG117" i="1"/>
  <c r="AC117" i="1"/>
  <c r="T117" i="1"/>
  <c r="Q117" i="1"/>
  <c r="M117" i="1"/>
  <c r="AZ117" i="1" s="1"/>
  <c r="H117" i="1"/>
  <c r="C117" i="1"/>
  <c r="AR116" i="1"/>
  <c r="AQ116" i="1"/>
  <c r="AO116" i="1"/>
  <c r="AN116" i="1"/>
  <c r="AL116" i="1"/>
  <c r="AK116" i="1"/>
  <c r="AI116" i="1"/>
  <c r="AH116" i="1"/>
  <c r="AE116" i="1"/>
  <c r="AF116" i="1" s="1"/>
  <c r="AD116" i="1"/>
  <c r="V116" i="1"/>
  <c r="U116" i="1"/>
  <c r="S116" i="1"/>
  <c r="R116" i="1"/>
  <c r="O116" i="1"/>
  <c r="BB116" i="1" s="1"/>
  <c r="N116" i="1"/>
  <c r="BA116" i="1" s="1"/>
  <c r="J116" i="1"/>
  <c r="K116" i="1" s="1"/>
  <c r="BH116" i="1" s="1"/>
  <c r="I116" i="1"/>
  <c r="E116" i="1"/>
  <c r="D116" i="1"/>
  <c r="CA116" i="1" s="1"/>
  <c r="BX115" i="1"/>
  <c r="AR115" i="1"/>
  <c r="AQ115" i="1"/>
  <c r="AO115" i="1"/>
  <c r="AN115" i="1"/>
  <c r="AL115" i="1"/>
  <c r="AK115" i="1"/>
  <c r="AI115" i="1"/>
  <c r="AH115" i="1"/>
  <c r="AE115" i="1"/>
  <c r="AF115" i="1" s="1"/>
  <c r="AD115" i="1"/>
  <c r="V115" i="1"/>
  <c r="U115" i="1"/>
  <c r="S115" i="1"/>
  <c r="R115" i="1"/>
  <c r="O115" i="1"/>
  <c r="BB115" i="1" s="1"/>
  <c r="N115" i="1"/>
  <c r="BA115" i="1" s="1"/>
  <c r="J115" i="1"/>
  <c r="K115" i="1" s="1"/>
  <c r="BH115" i="1" s="1"/>
  <c r="I115" i="1"/>
  <c r="E115" i="1"/>
  <c r="D115" i="1"/>
  <c r="CA115" i="1" s="1"/>
  <c r="BA114" i="1"/>
  <c r="AR114" i="1"/>
  <c r="AQ114" i="1"/>
  <c r="AO114" i="1"/>
  <c r="AN114" i="1"/>
  <c r="AL114" i="1"/>
  <c r="AK114" i="1"/>
  <c r="AI114" i="1"/>
  <c r="AH114" i="1"/>
  <c r="AE114" i="1"/>
  <c r="AF114" i="1" s="1"/>
  <c r="AD114" i="1"/>
  <c r="Z114" i="1"/>
  <c r="BS114" i="1" s="1"/>
  <c r="V114" i="1"/>
  <c r="U114" i="1"/>
  <c r="S114" i="1"/>
  <c r="R114" i="1"/>
  <c r="O114" i="1"/>
  <c r="BB114" i="1" s="1"/>
  <c r="N114" i="1"/>
  <c r="K114" i="1"/>
  <c r="BH114" i="1" s="1"/>
  <c r="J114" i="1"/>
  <c r="I114" i="1"/>
  <c r="E114" i="1"/>
  <c r="D114" i="1"/>
  <c r="CA114" i="1" s="1"/>
  <c r="BW113" i="1"/>
  <c r="AR113" i="1"/>
  <c r="AQ113" i="1"/>
  <c r="AO113" i="1"/>
  <c r="AN113" i="1"/>
  <c r="AL113" i="1"/>
  <c r="AK113" i="1"/>
  <c r="AI113" i="1"/>
  <c r="AH113" i="1"/>
  <c r="AE113" i="1"/>
  <c r="AF113" i="1" s="1"/>
  <c r="AD113" i="1"/>
  <c r="V113" i="1"/>
  <c r="U113" i="1"/>
  <c r="S113" i="1"/>
  <c r="R113" i="1"/>
  <c r="O113" i="1"/>
  <c r="BB113" i="1" s="1"/>
  <c r="N113" i="1"/>
  <c r="BA113" i="1" s="1"/>
  <c r="J113" i="1"/>
  <c r="K113" i="1" s="1"/>
  <c r="BH113" i="1" s="1"/>
  <c r="I113" i="1"/>
  <c r="E113" i="1"/>
  <c r="D113" i="1"/>
  <c r="CA113" i="1" s="1"/>
  <c r="AR112" i="1"/>
  <c r="AQ112" i="1"/>
  <c r="AO112" i="1"/>
  <c r="AN112" i="1"/>
  <c r="AL112" i="1"/>
  <c r="AK112" i="1"/>
  <c r="AI112" i="1"/>
  <c r="AH112" i="1"/>
  <c r="AE112" i="1"/>
  <c r="AF112" i="1" s="1"/>
  <c r="AD112" i="1"/>
  <c r="V112" i="1"/>
  <c r="U112" i="1"/>
  <c r="S112" i="1"/>
  <c r="R112" i="1"/>
  <c r="O112" i="1"/>
  <c r="N112" i="1"/>
  <c r="BA112" i="1" s="1"/>
  <c r="J112" i="1"/>
  <c r="K112" i="1" s="1"/>
  <c r="BH112" i="1" s="1"/>
  <c r="I112" i="1"/>
  <c r="E112" i="1"/>
  <c r="D112" i="1"/>
  <c r="CA112" i="1" s="1"/>
  <c r="AR111" i="1"/>
  <c r="AQ111" i="1"/>
  <c r="AO111" i="1"/>
  <c r="AN111" i="1"/>
  <c r="AL111" i="1"/>
  <c r="AK111" i="1"/>
  <c r="AI111" i="1"/>
  <c r="AH111" i="1"/>
  <c r="AE111" i="1"/>
  <c r="AF111" i="1" s="1"/>
  <c r="AD111" i="1"/>
  <c r="V111" i="1"/>
  <c r="U111" i="1"/>
  <c r="S111" i="1"/>
  <c r="R111" i="1"/>
  <c r="O111" i="1"/>
  <c r="BB111" i="1" s="1"/>
  <c r="N111" i="1"/>
  <c r="J111" i="1"/>
  <c r="K111" i="1" s="1"/>
  <c r="BH111" i="1" s="1"/>
  <c r="I111" i="1"/>
  <c r="E111" i="1"/>
  <c r="F111" i="1" s="1"/>
  <c r="BG111" i="1" s="1"/>
  <c r="D111" i="1"/>
  <c r="CA111" i="1" s="1"/>
  <c r="AP110" i="1"/>
  <c r="AO110" i="1"/>
  <c r="AM110" i="1"/>
  <c r="AJ110" i="1"/>
  <c r="AH110" i="1"/>
  <c r="AG110" i="1"/>
  <c r="AC110" i="1"/>
  <c r="T110" i="1"/>
  <c r="R110" i="1"/>
  <c r="Q110" i="1"/>
  <c r="M110" i="1"/>
  <c r="H110" i="1"/>
  <c r="C110" i="1"/>
  <c r="BZ110" i="1" s="1"/>
  <c r="BZ109" i="1"/>
  <c r="BV109" i="1"/>
  <c r="BD109" i="1"/>
  <c r="AZ109" i="1"/>
  <c r="AV109" i="1"/>
  <c r="X109" i="1"/>
  <c r="BQ109" i="1" s="1"/>
  <c r="CB108" i="1"/>
  <c r="CA108" i="1"/>
  <c r="BX108" i="1"/>
  <c r="BW108" i="1"/>
  <c r="BF108" i="1"/>
  <c r="BE108" i="1"/>
  <c r="BB108" i="1"/>
  <c r="BA108" i="1"/>
  <c r="AX108" i="1"/>
  <c r="AW108" i="1"/>
  <c r="AF108" i="1"/>
  <c r="Z108" i="1"/>
  <c r="BO108" i="1" s="1"/>
  <c r="Y108" i="1"/>
  <c r="BN108" i="1" s="1"/>
  <c r="P108" i="1"/>
  <c r="BI108" i="1" s="1"/>
  <c r="K108" i="1"/>
  <c r="BH108" i="1" s="1"/>
  <c r="F108" i="1"/>
  <c r="BG108" i="1" s="1"/>
  <c r="CB107" i="1"/>
  <c r="CA107" i="1"/>
  <c r="BX107" i="1"/>
  <c r="BW107" i="1"/>
  <c r="BH107" i="1"/>
  <c r="BF107" i="1"/>
  <c r="BE107" i="1"/>
  <c r="BB107" i="1"/>
  <c r="BA107" i="1"/>
  <c r="AX107" i="1"/>
  <c r="AW107" i="1"/>
  <c r="AF107" i="1"/>
  <c r="Z107" i="1"/>
  <c r="Y107" i="1"/>
  <c r="BN107" i="1" s="1"/>
  <c r="P107" i="1"/>
  <c r="BI107" i="1" s="1"/>
  <c r="K107" i="1"/>
  <c r="F107" i="1"/>
  <c r="BG107" i="1" s="1"/>
  <c r="CB106" i="1"/>
  <c r="CA106" i="1"/>
  <c r="BX106" i="1"/>
  <c r="BW106" i="1"/>
  <c r="BI106" i="1"/>
  <c r="BH106" i="1"/>
  <c r="BF106" i="1"/>
  <c r="BE106" i="1"/>
  <c r="BB106" i="1"/>
  <c r="BA106" i="1"/>
  <c r="AX106" i="1"/>
  <c r="AW106" i="1"/>
  <c r="AF106" i="1"/>
  <c r="Z106" i="1"/>
  <c r="Y106" i="1"/>
  <c r="BN106" i="1" s="1"/>
  <c r="P106" i="1"/>
  <c r="K106" i="1"/>
  <c r="F106" i="1"/>
  <c r="BG106" i="1" s="1"/>
  <c r="CB105" i="1"/>
  <c r="CA105" i="1"/>
  <c r="BX105" i="1"/>
  <c r="BW105" i="1"/>
  <c r="BS105" i="1"/>
  <c r="BI105" i="1"/>
  <c r="BF105" i="1"/>
  <c r="BE105" i="1"/>
  <c r="BB105" i="1"/>
  <c r="BA105" i="1"/>
  <c r="AX105" i="1"/>
  <c r="AW105" i="1"/>
  <c r="AF105" i="1"/>
  <c r="Z105" i="1"/>
  <c r="BO105" i="1" s="1"/>
  <c r="Y105" i="1"/>
  <c r="BN105" i="1" s="1"/>
  <c r="P105" i="1"/>
  <c r="K105" i="1"/>
  <c r="BH105" i="1" s="1"/>
  <c r="F105" i="1"/>
  <c r="BG105" i="1" s="1"/>
  <c r="CB104" i="1"/>
  <c r="CA104" i="1"/>
  <c r="BX104" i="1"/>
  <c r="BW104" i="1"/>
  <c r="BS104" i="1"/>
  <c r="BF104" i="1"/>
  <c r="BE104" i="1"/>
  <c r="BB104" i="1"/>
  <c r="BA104" i="1"/>
  <c r="AX104" i="1"/>
  <c r="AW104" i="1"/>
  <c r="AF104" i="1"/>
  <c r="Z104" i="1"/>
  <c r="BO104" i="1" s="1"/>
  <c r="Y104" i="1"/>
  <c r="BN104" i="1" s="1"/>
  <c r="P104" i="1"/>
  <c r="BI104" i="1" s="1"/>
  <c r="K104" i="1"/>
  <c r="BH104" i="1" s="1"/>
  <c r="F104" i="1"/>
  <c r="BG104" i="1" s="1"/>
  <c r="CB103" i="1"/>
  <c r="CA103" i="1"/>
  <c r="BX103" i="1"/>
  <c r="BW103" i="1"/>
  <c r="BF103" i="1"/>
  <c r="BE103" i="1"/>
  <c r="BE102" i="1" s="1"/>
  <c r="BB103" i="1"/>
  <c r="BA103" i="1"/>
  <c r="AX103" i="1"/>
  <c r="AW103" i="1"/>
  <c r="AF103" i="1"/>
  <c r="Z103" i="1"/>
  <c r="BO103" i="1" s="1"/>
  <c r="Y103" i="1"/>
  <c r="BN103" i="1" s="1"/>
  <c r="P103" i="1"/>
  <c r="BI103" i="1" s="1"/>
  <c r="K103" i="1"/>
  <c r="BH103" i="1" s="1"/>
  <c r="F103" i="1"/>
  <c r="BG103" i="1" s="1"/>
  <c r="BZ102" i="1"/>
  <c r="BV102" i="1"/>
  <c r="BD102" i="1"/>
  <c r="AZ102" i="1"/>
  <c r="AV102" i="1"/>
  <c r="AR102" i="1"/>
  <c r="AQ102" i="1"/>
  <c r="AO102" i="1"/>
  <c r="AN102" i="1"/>
  <c r="AL102" i="1"/>
  <c r="AK102" i="1"/>
  <c r="AI102" i="1"/>
  <c r="AH102" i="1"/>
  <c r="AE102" i="1"/>
  <c r="AF102" i="1" s="1"/>
  <c r="AD102" i="1"/>
  <c r="AB102" i="1" s="1"/>
  <c r="X102" i="1"/>
  <c r="BQ102" i="1" s="1"/>
  <c r="V102" i="1"/>
  <c r="U102" i="1"/>
  <c r="S102" i="1"/>
  <c r="R102" i="1"/>
  <c r="O102" i="1"/>
  <c r="BB102" i="1" s="1"/>
  <c r="N102" i="1"/>
  <c r="BA102" i="1" s="1"/>
  <c r="J102" i="1"/>
  <c r="K102" i="1" s="1"/>
  <c r="BH102" i="1" s="1"/>
  <c r="I102" i="1"/>
  <c r="G102" i="1" s="1"/>
  <c r="E102" i="1"/>
  <c r="CB102" i="1" s="1"/>
  <c r="D102" i="1"/>
  <c r="CA102" i="1" s="1"/>
  <c r="B102" i="1"/>
  <c r="BY102" i="1" s="1"/>
  <c r="BZ101" i="1"/>
  <c r="BV101" i="1"/>
  <c r="BD101" i="1"/>
  <c r="AZ101" i="1"/>
  <c r="AV101" i="1"/>
  <c r="X101" i="1"/>
  <c r="BQ101" i="1" s="1"/>
  <c r="CB100" i="1"/>
  <c r="CA100" i="1"/>
  <c r="BX100" i="1"/>
  <c r="BW100" i="1"/>
  <c r="BH100" i="1"/>
  <c r="BF100" i="1"/>
  <c r="BE100" i="1"/>
  <c r="BB100" i="1"/>
  <c r="BA100" i="1"/>
  <c r="AX100" i="1"/>
  <c r="AW100" i="1"/>
  <c r="AF100" i="1"/>
  <c r="Z100" i="1"/>
  <c r="BO100" i="1" s="1"/>
  <c r="Y100" i="1"/>
  <c r="P100" i="1"/>
  <c r="BI100" i="1" s="1"/>
  <c r="K100" i="1"/>
  <c r="F100" i="1"/>
  <c r="BG100" i="1" s="1"/>
  <c r="CB99" i="1"/>
  <c r="CA99" i="1"/>
  <c r="BX99" i="1"/>
  <c r="BW99" i="1"/>
  <c r="BH99" i="1"/>
  <c r="BF99" i="1"/>
  <c r="BE99" i="1"/>
  <c r="BB99" i="1"/>
  <c r="BA99" i="1"/>
  <c r="AX99" i="1"/>
  <c r="AW99" i="1"/>
  <c r="AF99" i="1"/>
  <c r="Z99" i="1"/>
  <c r="BS99" i="1" s="1"/>
  <c r="Y99" i="1"/>
  <c r="P99" i="1"/>
  <c r="BI99" i="1" s="1"/>
  <c r="K99" i="1"/>
  <c r="F99" i="1"/>
  <c r="BG99" i="1" s="1"/>
  <c r="CB98" i="1"/>
  <c r="CA98" i="1"/>
  <c r="BX98" i="1"/>
  <c r="BW98" i="1"/>
  <c r="BI98" i="1"/>
  <c r="BF98" i="1"/>
  <c r="BE98" i="1"/>
  <c r="BB98" i="1"/>
  <c r="BA98" i="1"/>
  <c r="AX98" i="1"/>
  <c r="AW98" i="1"/>
  <c r="AF98" i="1"/>
  <c r="Z98" i="1"/>
  <c r="BS98" i="1" s="1"/>
  <c r="Y98" i="1"/>
  <c r="BR98" i="1" s="1"/>
  <c r="P98" i="1"/>
  <c r="K98" i="1"/>
  <c r="BH98" i="1" s="1"/>
  <c r="F98" i="1"/>
  <c r="BG98" i="1" s="1"/>
  <c r="CB97" i="1"/>
  <c r="CA97" i="1"/>
  <c r="BX97" i="1"/>
  <c r="BW97" i="1"/>
  <c r="BF97" i="1"/>
  <c r="BE97" i="1"/>
  <c r="BB97" i="1"/>
  <c r="BA97" i="1"/>
  <c r="AX97" i="1"/>
  <c r="AW97" i="1"/>
  <c r="AF97" i="1"/>
  <c r="Z97" i="1"/>
  <c r="Z48" i="1" s="1"/>
  <c r="BS48" i="1" s="1"/>
  <c r="Y97" i="1"/>
  <c r="BR97" i="1" s="1"/>
  <c r="P97" i="1"/>
  <c r="BI97" i="1" s="1"/>
  <c r="K97" i="1"/>
  <c r="BH97" i="1" s="1"/>
  <c r="F97" i="1"/>
  <c r="BG97" i="1" s="1"/>
  <c r="CB96" i="1"/>
  <c r="CA96" i="1"/>
  <c r="BX96" i="1"/>
  <c r="BW96" i="1"/>
  <c r="BF96" i="1"/>
  <c r="BE96" i="1"/>
  <c r="BB96" i="1"/>
  <c r="BA96" i="1"/>
  <c r="AX96" i="1"/>
  <c r="AW96" i="1"/>
  <c r="AF96" i="1"/>
  <c r="Z96" i="1"/>
  <c r="Y96" i="1"/>
  <c r="BR96" i="1" s="1"/>
  <c r="P96" i="1"/>
  <c r="BI96" i="1" s="1"/>
  <c r="K96" i="1"/>
  <c r="BH96" i="1" s="1"/>
  <c r="F96" i="1"/>
  <c r="BG96" i="1" s="1"/>
  <c r="CB95" i="1"/>
  <c r="CA95" i="1"/>
  <c r="BX95" i="1"/>
  <c r="BX94" i="1" s="1"/>
  <c r="BW95" i="1"/>
  <c r="BW94" i="1" s="1"/>
  <c r="BF95" i="1"/>
  <c r="BE95" i="1"/>
  <c r="BB95" i="1"/>
  <c r="BA95" i="1"/>
  <c r="AX95" i="1"/>
  <c r="AW95" i="1"/>
  <c r="AF95" i="1"/>
  <c r="Z95" i="1"/>
  <c r="Y95" i="1"/>
  <c r="BR95" i="1" s="1"/>
  <c r="P95" i="1"/>
  <c r="BI95" i="1" s="1"/>
  <c r="K95" i="1"/>
  <c r="BH95" i="1" s="1"/>
  <c r="F95" i="1"/>
  <c r="BG95" i="1" s="1"/>
  <c r="BZ94" i="1"/>
  <c r="BV94" i="1"/>
  <c r="BD94" i="1"/>
  <c r="BB94" i="1"/>
  <c r="BA94" i="1"/>
  <c r="AZ94" i="1"/>
  <c r="AV94" i="1"/>
  <c r="AR94" i="1"/>
  <c r="AQ94" i="1"/>
  <c r="AO94" i="1"/>
  <c r="AN94" i="1"/>
  <c r="AL94" i="1"/>
  <c r="AK94" i="1"/>
  <c r="AI94" i="1"/>
  <c r="AH94" i="1"/>
  <c r="AE94" i="1"/>
  <c r="AF94" i="1" s="1"/>
  <c r="AD94" i="1"/>
  <c r="AB94" i="1" s="1"/>
  <c r="X94" i="1"/>
  <c r="BQ94" i="1" s="1"/>
  <c r="V94" i="1"/>
  <c r="U94" i="1"/>
  <c r="S94" i="1"/>
  <c r="R94" i="1"/>
  <c r="O94" i="1"/>
  <c r="P94" i="1" s="1"/>
  <c r="BI94" i="1" s="1"/>
  <c r="N94" i="1"/>
  <c r="L94" i="1" s="1"/>
  <c r="AY94" i="1" s="1"/>
  <c r="J94" i="1"/>
  <c r="K94" i="1" s="1"/>
  <c r="BH94" i="1" s="1"/>
  <c r="I94" i="1"/>
  <c r="G94" i="1" s="1"/>
  <c r="E94" i="1"/>
  <c r="CB94" i="1" s="1"/>
  <c r="D94" i="1"/>
  <c r="B94" i="1" s="1"/>
  <c r="BY94" i="1" s="1"/>
  <c r="BZ93" i="1"/>
  <c r="BV93" i="1"/>
  <c r="BD93" i="1"/>
  <c r="AZ93" i="1"/>
  <c r="AV93" i="1"/>
  <c r="X93" i="1"/>
  <c r="BQ93" i="1" s="1"/>
  <c r="CB92" i="1"/>
  <c r="CA92" i="1"/>
  <c r="BX92" i="1"/>
  <c r="BW92" i="1"/>
  <c r="BF92" i="1"/>
  <c r="BE92" i="1"/>
  <c r="BB92" i="1"/>
  <c r="BA92" i="1"/>
  <c r="AX92" i="1"/>
  <c r="AW92" i="1"/>
  <c r="AF92" i="1"/>
  <c r="Z92" i="1"/>
  <c r="Y92" i="1"/>
  <c r="BR92" i="1" s="1"/>
  <c r="P92" i="1"/>
  <c r="BI92" i="1" s="1"/>
  <c r="K92" i="1"/>
  <c r="BH92" i="1" s="1"/>
  <c r="F92" i="1"/>
  <c r="BG92" i="1" s="1"/>
  <c r="CB91" i="1"/>
  <c r="CA91" i="1"/>
  <c r="BX91" i="1"/>
  <c r="BW91" i="1"/>
  <c r="BN91" i="1"/>
  <c r="BF91" i="1"/>
  <c r="BE91" i="1"/>
  <c r="BB91" i="1"/>
  <c r="BA91" i="1"/>
  <c r="AX91" i="1"/>
  <c r="AW91" i="1"/>
  <c r="AF91" i="1"/>
  <c r="Z91" i="1"/>
  <c r="Y91" i="1"/>
  <c r="BR91" i="1" s="1"/>
  <c r="P91" i="1"/>
  <c r="BI91" i="1" s="1"/>
  <c r="K91" i="1"/>
  <c r="BH91" i="1" s="1"/>
  <c r="F91" i="1"/>
  <c r="BG91" i="1" s="1"/>
  <c r="CB90" i="1"/>
  <c r="CA90" i="1"/>
  <c r="BX90" i="1"/>
  <c r="BW90" i="1"/>
  <c r="BF90" i="1"/>
  <c r="BE90" i="1"/>
  <c r="BE49" i="1" s="1"/>
  <c r="BB90" i="1"/>
  <c r="BA90" i="1"/>
  <c r="AX90" i="1"/>
  <c r="AW90" i="1"/>
  <c r="AF90" i="1"/>
  <c r="Z90" i="1"/>
  <c r="Y90" i="1"/>
  <c r="BR90" i="1" s="1"/>
  <c r="P90" i="1"/>
  <c r="BI90" i="1" s="1"/>
  <c r="K90" i="1"/>
  <c r="BH90" i="1" s="1"/>
  <c r="F90" i="1"/>
  <c r="BG90" i="1" s="1"/>
  <c r="CB89" i="1"/>
  <c r="CA89" i="1"/>
  <c r="BX89" i="1"/>
  <c r="BW89" i="1"/>
  <c r="BF89" i="1"/>
  <c r="BE89" i="1"/>
  <c r="BB89" i="1"/>
  <c r="BA89" i="1"/>
  <c r="AX89" i="1"/>
  <c r="AW89" i="1"/>
  <c r="AF89" i="1"/>
  <c r="Z89" i="1"/>
  <c r="Y89" i="1"/>
  <c r="BN89" i="1" s="1"/>
  <c r="P89" i="1"/>
  <c r="BI89" i="1" s="1"/>
  <c r="K89" i="1"/>
  <c r="BH89" i="1" s="1"/>
  <c r="F89" i="1"/>
  <c r="BG89" i="1" s="1"/>
  <c r="CB88" i="1"/>
  <c r="CA88" i="1"/>
  <c r="BX88" i="1"/>
  <c r="BW88" i="1"/>
  <c r="BS88" i="1"/>
  <c r="BF88" i="1"/>
  <c r="BE88" i="1"/>
  <c r="BB88" i="1"/>
  <c r="BA88" i="1"/>
  <c r="AX88" i="1"/>
  <c r="AW88" i="1"/>
  <c r="AF88" i="1"/>
  <c r="Z88" i="1"/>
  <c r="Y88" i="1"/>
  <c r="BR88" i="1" s="1"/>
  <c r="P88" i="1"/>
  <c r="BI88" i="1" s="1"/>
  <c r="K88" i="1"/>
  <c r="BH88" i="1" s="1"/>
  <c r="F88" i="1"/>
  <c r="BG88" i="1" s="1"/>
  <c r="CB87" i="1"/>
  <c r="CA87" i="1"/>
  <c r="BX87" i="1"/>
  <c r="BW87" i="1"/>
  <c r="BF87" i="1"/>
  <c r="BE87" i="1"/>
  <c r="BB87" i="1"/>
  <c r="BA87" i="1"/>
  <c r="AX87" i="1"/>
  <c r="AW87" i="1"/>
  <c r="AF87" i="1"/>
  <c r="Z87" i="1"/>
  <c r="Y87" i="1"/>
  <c r="BR87" i="1" s="1"/>
  <c r="P87" i="1"/>
  <c r="BI87" i="1" s="1"/>
  <c r="K87" i="1"/>
  <c r="BH87" i="1" s="1"/>
  <c r="F87" i="1"/>
  <c r="BG87" i="1" s="1"/>
  <c r="BZ86" i="1"/>
  <c r="BV86" i="1"/>
  <c r="BD86" i="1"/>
  <c r="AZ86" i="1"/>
  <c r="AV86" i="1"/>
  <c r="AR86" i="1"/>
  <c r="AQ86" i="1"/>
  <c r="AO86" i="1"/>
  <c r="AN86" i="1"/>
  <c r="AL86" i="1"/>
  <c r="AK86" i="1"/>
  <c r="AI86" i="1"/>
  <c r="AH86" i="1"/>
  <c r="AE86" i="1"/>
  <c r="AF86" i="1" s="1"/>
  <c r="AD86" i="1"/>
  <c r="AB86" i="1" s="1"/>
  <c r="X86" i="1"/>
  <c r="BQ86" i="1" s="1"/>
  <c r="V86" i="1"/>
  <c r="U86" i="1"/>
  <c r="S86" i="1"/>
  <c r="R86" i="1"/>
  <c r="O86" i="1"/>
  <c r="N86" i="1"/>
  <c r="J86" i="1"/>
  <c r="K86" i="1" s="1"/>
  <c r="BH86" i="1" s="1"/>
  <c r="I86" i="1"/>
  <c r="G86" i="1"/>
  <c r="E86" i="1"/>
  <c r="D86" i="1"/>
  <c r="B86" i="1" s="1"/>
  <c r="BY86" i="1" s="1"/>
  <c r="BZ85" i="1"/>
  <c r="BV85" i="1"/>
  <c r="BD85" i="1"/>
  <c r="AZ85" i="1"/>
  <c r="AV85" i="1"/>
  <c r="X85" i="1"/>
  <c r="BQ85" i="1" s="1"/>
  <c r="CB84" i="1"/>
  <c r="CA84" i="1"/>
  <c r="BX84" i="1"/>
  <c r="BW84" i="1"/>
  <c r="BF84" i="1"/>
  <c r="BE84" i="1"/>
  <c r="BB84" i="1"/>
  <c r="BA84" i="1"/>
  <c r="AX84" i="1"/>
  <c r="AW84" i="1"/>
  <c r="AF84" i="1"/>
  <c r="Z84" i="1"/>
  <c r="Y84" i="1"/>
  <c r="BR84" i="1" s="1"/>
  <c r="P84" i="1"/>
  <c r="BI84" i="1" s="1"/>
  <c r="K84" i="1"/>
  <c r="BH84" i="1" s="1"/>
  <c r="F84" i="1"/>
  <c r="BG84" i="1" s="1"/>
  <c r="CB83" i="1"/>
  <c r="CA83" i="1"/>
  <c r="BX83" i="1"/>
  <c r="BW83" i="1"/>
  <c r="BF83" i="1"/>
  <c r="BE83" i="1"/>
  <c r="BB83" i="1"/>
  <c r="BA83" i="1"/>
  <c r="AX83" i="1"/>
  <c r="AW83" i="1"/>
  <c r="AF83" i="1"/>
  <c r="Z83" i="1"/>
  <c r="Y83" i="1"/>
  <c r="BR83" i="1" s="1"/>
  <c r="P83" i="1"/>
  <c r="BI83" i="1" s="1"/>
  <c r="K83" i="1"/>
  <c r="BH83" i="1" s="1"/>
  <c r="F83" i="1"/>
  <c r="BG83" i="1" s="1"/>
  <c r="CB82" i="1"/>
  <c r="CA82" i="1"/>
  <c r="BX82" i="1"/>
  <c r="BW82" i="1"/>
  <c r="BF82" i="1"/>
  <c r="BE82" i="1"/>
  <c r="BB82" i="1"/>
  <c r="BA82" i="1"/>
  <c r="AX82" i="1"/>
  <c r="AW82" i="1"/>
  <c r="AF82" i="1"/>
  <c r="Z82" i="1"/>
  <c r="Y82" i="1"/>
  <c r="BR82" i="1" s="1"/>
  <c r="P82" i="1"/>
  <c r="BI82" i="1" s="1"/>
  <c r="K82" i="1"/>
  <c r="BH82" i="1" s="1"/>
  <c r="F82" i="1"/>
  <c r="BG82" i="1" s="1"/>
  <c r="CB81" i="1"/>
  <c r="CA81" i="1"/>
  <c r="BX81" i="1"/>
  <c r="BW81" i="1"/>
  <c r="BF81" i="1"/>
  <c r="BE81" i="1"/>
  <c r="BB81" i="1"/>
  <c r="BA81" i="1"/>
  <c r="AX81" i="1"/>
  <c r="AW81" i="1"/>
  <c r="AF81" i="1"/>
  <c r="Z81" i="1"/>
  <c r="Y81" i="1"/>
  <c r="BR81" i="1" s="1"/>
  <c r="P81" i="1"/>
  <c r="BI81" i="1" s="1"/>
  <c r="K81" i="1"/>
  <c r="BH81" i="1" s="1"/>
  <c r="F81" i="1"/>
  <c r="BG81" i="1" s="1"/>
  <c r="CB80" i="1"/>
  <c r="CA80" i="1"/>
  <c r="BX80" i="1"/>
  <c r="BW80" i="1"/>
  <c r="BH80" i="1"/>
  <c r="BF80" i="1"/>
  <c r="BE80" i="1"/>
  <c r="BB80" i="1"/>
  <c r="BA80" i="1"/>
  <c r="AX80" i="1"/>
  <c r="AW80" i="1"/>
  <c r="AW78" i="1" s="1"/>
  <c r="AF80" i="1"/>
  <c r="Z80" i="1"/>
  <c r="Y80" i="1"/>
  <c r="BR80" i="1" s="1"/>
  <c r="P80" i="1"/>
  <c r="BI80" i="1" s="1"/>
  <c r="K80" i="1"/>
  <c r="F80" i="1"/>
  <c r="BG80" i="1" s="1"/>
  <c r="CB79" i="1"/>
  <c r="CA79" i="1"/>
  <c r="BX79" i="1"/>
  <c r="BW79" i="1"/>
  <c r="BW78" i="1" s="1"/>
  <c r="BU78" i="1" s="1"/>
  <c r="BF79" i="1"/>
  <c r="BF78" i="1" s="1"/>
  <c r="BE79" i="1"/>
  <c r="BB79" i="1"/>
  <c r="BA79" i="1"/>
  <c r="AX79" i="1"/>
  <c r="AW79" i="1"/>
  <c r="AF79" i="1"/>
  <c r="Z79" i="1"/>
  <c r="Y79" i="1"/>
  <c r="P79" i="1"/>
  <c r="BI79" i="1" s="1"/>
  <c r="K79" i="1"/>
  <c r="BH79" i="1" s="1"/>
  <c r="F79" i="1"/>
  <c r="BG79" i="1" s="1"/>
  <c r="CA78" i="1"/>
  <c r="BZ78" i="1"/>
  <c r="BV78" i="1"/>
  <c r="BH78" i="1"/>
  <c r="BD78" i="1"/>
  <c r="AZ78" i="1"/>
  <c r="AV78" i="1"/>
  <c r="AR78" i="1"/>
  <c r="AQ78" i="1"/>
  <c r="AO78" i="1"/>
  <c r="AN78" i="1"/>
  <c r="AN45" i="1" s="1"/>
  <c r="AL78" i="1"/>
  <c r="AK78" i="1"/>
  <c r="AI78" i="1"/>
  <c r="AH78" i="1"/>
  <c r="AE78" i="1"/>
  <c r="AF78" i="1" s="1"/>
  <c r="AD78" i="1"/>
  <c r="AB78" i="1" s="1"/>
  <c r="X78" i="1"/>
  <c r="BQ78" i="1" s="1"/>
  <c r="V78" i="1"/>
  <c r="U78" i="1"/>
  <c r="S78" i="1"/>
  <c r="R78" i="1"/>
  <c r="O78" i="1"/>
  <c r="BB78" i="1" s="1"/>
  <c r="N78" i="1"/>
  <c r="L78" i="1" s="1"/>
  <c r="AY78" i="1" s="1"/>
  <c r="J78" i="1"/>
  <c r="K78" i="1" s="1"/>
  <c r="I78" i="1"/>
  <c r="G78" i="1" s="1"/>
  <c r="E78" i="1"/>
  <c r="CB78" i="1" s="1"/>
  <c r="D78" i="1"/>
  <c r="B78" i="1" s="1"/>
  <c r="BY78" i="1" s="1"/>
  <c r="BZ77" i="1"/>
  <c r="BV77" i="1"/>
  <c r="BD77" i="1"/>
  <c r="AZ77" i="1"/>
  <c r="AV77" i="1"/>
  <c r="X77" i="1"/>
  <c r="BQ77" i="1" s="1"/>
  <c r="CB76" i="1"/>
  <c r="CA76" i="1"/>
  <c r="BX76" i="1"/>
  <c r="BW76" i="1"/>
  <c r="BH76" i="1"/>
  <c r="BF76" i="1"/>
  <c r="BE76" i="1"/>
  <c r="BB76" i="1"/>
  <c r="BA76" i="1"/>
  <c r="AX76" i="1"/>
  <c r="AW76" i="1"/>
  <c r="AF76" i="1"/>
  <c r="Z76" i="1"/>
  <c r="BS76" i="1" s="1"/>
  <c r="Y76" i="1"/>
  <c r="BR76" i="1" s="1"/>
  <c r="P76" i="1"/>
  <c r="BI76" i="1" s="1"/>
  <c r="K76" i="1"/>
  <c r="F76" i="1"/>
  <c r="BG76" i="1" s="1"/>
  <c r="CB75" i="1"/>
  <c r="CA75" i="1"/>
  <c r="BX75" i="1"/>
  <c r="BW75" i="1"/>
  <c r="BI75" i="1"/>
  <c r="BF75" i="1"/>
  <c r="BE75" i="1"/>
  <c r="BB75" i="1"/>
  <c r="BA75" i="1"/>
  <c r="AX75" i="1"/>
  <c r="AW75" i="1"/>
  <c r="AW70" i="1" s="1"/>
  <c r="AF75" i="1"/>
  <c r="Z75" i="1"/>
  <c r="Y75" i="1"/>
  <c r="BR75" i="1" s="1"/>
  <c r="P75" i="1"/>
  <c r="K75" i="1"/>
  <c r="BH75" i="1" s="1"/>
  <c r="F75" i="1"/>
  <c r="BG75" i="1" s="1"/>
  <c r="CB74" i="1"/>
  <c r="CA74" i="1"/>
  <c r="BX74" i="1"/>
  <c r="BW74" i="1"/>
  <c r="BO74" i="1"/>
  <c r="BF74" i="1"/>
  <c r="BE74" i="1"/>
  <c r="BB74" i="1"/>
  <c r="BA74" i="1"/>
  <c r="AX74" i="1"/>
  <c r="AW74" i="1"/>
  <c r="AF74" i="1"/>
  <c r="Z74" i="1"/>
  <c r="BS74" i="1" s="1"/>
  <c r="Y74" i="1"/>
  <c r="BN74" i="1" s="1"/>
  <c r="P74" i="1"/>
  <c r="BI74" i="1" s="1"/>
  <c r="K74" i="1"/>
  <c r="BH74" i="1" s="1"/>
  <c r="F74" i="1"/>
  <c r="BG74" i="1" s="1"/>
  <c r="CB73" i="1"/>
  <c r="CA73" i="1"/>
  <c r="BX73" i="1"/>
  <c r="BW73" i="1"/>
  <c r="BS73" i="1"/>
  <c r="BO73" i="1"/>
  <c r="BG73" i="1"/>
  <c r="BF73" i="1"/>
  <c r="BE73" i="1"/>
  <c r="BB73" i="1"/>
  <c r="BA73" i="1"/>
  <c r="AX73" i="1"/>
  <c r="AW73" i="1"/>
  <c r="AF73" i="1"/>
  <c r="AA73" i="1"/>
  <c r="Z73" i="1"/>
  <c r="Y73" i="1"/>
  <c r="BN73" i="1" s="1"/>
  <c r="P73" i="1"/>
  <c r="BI73" i="1" s="1"/>
  <c r="K73" i="1"/>
  <c r="BH73" i="1" s="1"/>
  <c r="F73" i="1"/>
  <c r="CB72" i="1"/>
  <c r="CA72" i="1"/>
  <c r="BX72" i="1"/>
  <c r="BW72" i="1"/>
  <c r="BF72" i="1"/>
  <c r="BE72" i="1"/>
  <c r="BB72" i="1"/>
  <c r="BA72" i="1"/>
  <c r="AX72" i="1"/>
  <c r="AW72" i="1"/>
  <c r="AF72" i="1"/>
  <c r="Z72" i="1"/>
  <c r="BO72" i="1" s="1"/>
  <c r="Y72" i="1"/>
  <c r="BN72" i="1" s="1"/>
  <c r="P72" i="1"/>
  <c r="BI72" i="1" s="1"/>
  <c r="K72" i="1"/>
  <c r="BH72" i="1" s="1"/>
  <c r="F72" i="1"/>
  <c r="BG72" i="1" s="1"/>
  <c r="CB71" i="1"/>
  <c r="CA71" i="1"/>
  <c r="BX71" i="1"/>
  <c r="BX70" i="1" s="1"/>
  <c r="BW71" i="1"/>
  <c r="BF71" i="1"/>
  <c r="BE71" i="1"/>
  <c r="BB71" i="1"/>
  <c r="BA71" i="1"/>
  <c r="AX71" i="1"/>
  <c r="AW71" i="1"/>
  <c r="AF71" i="1"/>
  <c r="Z71" i="1"/>
  <c r="BS71" i="1" s="1"/>
  <c r="Y71" i="1"/>
  <c r="BN71" i="1" s="1"/>
  <c r="P71" i="1"/>
  <c r="BI71" i="1" s="1"/>
  <c r="K71" i="1"/>
  <c r="BH71" i="1" s="1"/>
  <c r="F71" i="1"/>
  <c r="BG71" i="1" s="1"/>
  <c r="BZ70" i="1"/>
  <c r="BV70" i="1"/>
  <c r="BD70" i="1"/>
  <c r="AZ70" i="1"/>
  <c r="AV70" i="1"/>
  <c r="AR70" i="1"/>
  <c r="AQ70" i="1"/>
  <c r="AO70" i="1"/>
  <c r="AN70" i="1"/>
  <c r="AL70" i="1"/>
  <c r="AK70" i="1"/>
  <c r="AI70" i="1"/>
  <c r="AH70" i="1"/>
  <c r="AE70" i="1"/>
  <c r="AF70" i="1" s="1"/>
  <c r="AD70" i="1"/>
  <c r="AB70" i="1" s="1"/>
  <c r="X70" i="1"/>
  <c r="BQ70" i="1" s="1"/>
  <c r="V70" i="1"/>
  <c r="U70" i="1"/>
  <c r="S70" i="1"/>
  <c r="R70" i="1"/>
  <c r="O70" i="1"/>
  <c r="N70" i="1"/>
  <c r="L70" i="1" s="1"/>
  <c r="AY70" i="1" s="1"/>
  <c r="J70" i="1"/>
  <c r="K70" i="1" s="1"/>
  <c r="BH70" i="1" s="1"/>
  <c r="I70" i="1"/>
  <c r="G70" i="1" s="1"/>
  <c r="E70" i="1"/>
  <c r="D70" i="1"/>
  <c r="B70" i="1" s="1"/>
  <c r="BY70" i="1" s="1"/>
  <c r="BZ69" i="1"/>
  <c r="BV69" i="1"/>
  <c r="BD69" i="1"/>
  <c r="AZ69" i="1"/>
  <c r="AV69" i="1"/>
  <c r="X69" i="1"/>
  <c r="BM69" i="1" s="1"/>
  <c r="CB68" i="1"/>
  <c r="CA68" i="1"/>
  <c r="BX68" i="1"/>
  <c r="BW68" i="1"/>
  <c r="BF68" i="1"/>
  <c r="BE68" i="1"/>
  <c r="BB68" i="1"/>
  <c r="BA68" i="1"/>
  <c r="AX68" i="1"/>
  <c r="AW68" i="1"/>
  <c r="AF68" i="1"/>
  <c r="Z68" i="1"/>
  <c r="BO68" i="1" s="1"/>
  <c r="Y68" i="1"/>
  <c r="BN68" i="1" s="1"/>
  <c r="P68" i="1"/>
  <c r="BI68" i="1" s="1"/>
  <c r="K68" i="1"/>
  <c r="BH68" i="1" s="1"/>
  <c r="F68" i="1"/>
  <c r="BG68" i="1" s="1"/>
  <c r="CB67" i="1"/>
  <c r="CA67" i="1"/>
  <c r="BX67" i="1"/>
  <c r="BW67" i="1"/>
  <c r="BF67" i="1"/>
  <c r="BE67" i="1"/>
  <c r="BB67" i="1"/>
  <c r="BA67" i="1"/>
  <c r="AX67" i="1"/>
  <c r="AW67" i="1"/>
  <c r="AF67" i="1"/>
  <c r="Z67" i="1"/>
  <c r="BS67" i="1" s="1"/>
  <c r="Y67" i="1"/>
  <c r="BN67" i="1" s="1"/>
  <c r="P67" i="1"/>
  <c r="BI67" i="1" s="1"/>
  <c r="K67" i="1"/>
  <c r="BH67" i="1" s="1"/>
  <c r="F67" i="1"/>
  <c r="BG67" i="1" s="1"/>
  <c r="CB66" i="1"/>
  <c r="CA66" i="1"/>
  <c r="BX66" i="1"/>
  <c r="BW66" i="1"/>
  <c r="BF66" i="1"/>
  <c r="BE66" i="1"/>
  <c r="BB66" i="1"/>
  <c r="BA66" i="1"/>
  <c r="AX66" i="1"/>
  <c r="AW66" i="1"/>
  <c r="AF66" i="1"/>
  <c r="Z66" i="1"/>
  <c r="BS66" i="1" s="1"/>
  <c r="Y66" i="1"/>
  <c r="BN66" i="1" s="1"/>
  <c r="P66" i="1"/>
  <c r="BI66" i="1" s="1"/>
  <c r="K66" i="1"/>
  <c r="BH66" i="1" s="1"/>
  <c r="F66" i="1"/>
  <c r="BG66" i="1" s="1"/>
  <c r="CB65" i="1"/>
  <c r="CA65" i="1"/>
  <c r="BX65" i="1"/>
  <c r="BW65" i="1"/>
  <c r="BF65" i="1"/>
  <c r="BE65" i="1"/>
  <c r="BB65" i="1"/>
  <c r="BA65" i="1"/>
  <c r="AX65" i="1"/>
  <c r="AW65" i="1"/>
  <c r="AF65" i="1"/>
  <c r="Z65" i="1"/>
  <c r="BO65" i="1" s="1"/>
  <c r="Y65" i="1"/>
  <c r="BN65" i="1" s="1"/>
  <c r="P65" i="1"/>
  <c r="BI65" i="1" s="1"/>
  <c r="K65" i="1"/>
  <c r="BH65" i="1" s="1"/>
  <c r="F65" i="1"/>
  <c r="BG65" i="1" s="1"/>
  <c r="CB64" i="1"/>
  <c r="CA64" i="1"/>
  <c r="BX64" i="1"/>
  <c r="BW64" i="1"/>
  <c r="BF64" i="1"/>
  <c r="BE64" i="1"/>
  <c r="BB64" i="1"/>
  <c r="BA64" i="1"/>
  <c r="AX64" i="1"/>
  <c r="AW64" i="1"/>
  <c r="AF64" i="1"/>
  <c r="Z64" i="1"/>
  <c r="BS64" i="1" s="1"/>
  <c r="Y64" i="1"/>
  <c r="BN64" i="1" s="1"/>
  <c r="P64" i="1"/>
  <c r="BI64" i="1" s="1"/>
  <c r="K64" i="1"/>
  <c r="BH64" i="1" s="1"/>
  <c r="F64" i="1"/>
  <c r="BG64" i="1" s="1"/>
  <c r="CB63" i="1"/>
  <c r="CA63" i="1"/>
  <c r="BX63" i="1"/>
  <c r="BX62" i="1" s="1"/>
  <c r="BW63" i="1"/>
  <c r="BW62" i="1" s="1"/>
  <c r="BF63" i="1"/>
  <c r="BE63" i="1"/>
  <c r="BE62" i="1" s="1"/>
  <c r="BB63" i="1"/>
  <c r="BA63" i="1"/>
  <c r="AX63" i="1"/>
  <c r="AW63" i="1"/>
  <c r="AW62" i="1" s="1"/>
  <c r="AF63" i="1"/>
  <c r="AA63" i="1"/>
  <c r="Z63" i="1"/>
  <c r="BS63" i="1" s="1"/>
  <c r="Y63" i="1"/>
  <c r="BN63" i="1" s="1"/>
  <c r="P63" i="1"/>
  <c r="BI63" i="1" s="1"/>
  <c r="K63" i="1"/>
  <c r="BH63" i="1" s="1"/>
  <c r="F63" i="1"/>
  <c r="BG63" i="1" s="1"/>
  <c r="BZ62" i="1"/>
  <c r="BV62" i="1"/>
  <c r="BD62" i="1"/>
  <c r="AZ62" i="1"/>
  <c r="AV62" i="1"/>
  <c r="AR62" i="1"/>
  <c r="AQ62" i="1"/>
  <c r="AO62" i="1"/>
  <c r="AN62" i="1"/>
  <c r="AL62" i="1"/>
  <c r="AK62" i="1"/>
  <c r="AI62" i="1"/>
  <c r="AH62" i="1"/>
  <c r="AE62" i="1"/>
  <c r="AF62" i="1" s="1"/>
  <c r="AD62" i="1"/>
  <c r="AB62" i="1" s="1"/>
  <c r="X62" i="1"/>
  <c r="BQ62" i="1" s="1"/>
  <c r="V62" i="1"/>
  <c r="U62" i="1"/>
  <c r="S62" i="1"/>
  <c r="R62" i="1"/>
  <c r="O62" i="1"/>
  <c r="N62" i="1"/>
  <c r="L62" i="1" s="1"/>
  <c r="AY62" i="1" s="1"/>
  <c r="J62" i="1"/>
  <c r="K62" i="1" s="1"/>
  <c r="BH62" i="1" s="1"/>
  <c r="I62" i="1"/>
  <c r="G62" i="1" s="1"/>
  <c r="E62" i="1"/>
  <c r="D62" i="1"/>
  <c r="B62" i="1" s="1"/>
  <c r="BY62" i="1" s="1"/>
  <c r="BZ61" i="1"/>
  <c r="BV61" i="1"/>
  <c r="BQ61" i="1"/>
  <c r="BD61" i="1"/>
  <c r="AZ61" i="1"/>
  <c r="AV61" i="1"/>
  <c r="X61" i="1"/>
  <c r="BM61" i="1" s="1"/>
  <c r="CB60" i="1"/>
  <c r="CA60" i="1"/>
  <c r="BX60" i="1"/>
  <c r="BW60" i="1"/>
  <c r="BO60" i="1"/>
  <c r="BF60" i="1"/>
  <c r="BE60" i="1"/>
  <c r="BB60" i="1"/>
  <c r="BA60" i="1"/>
  <c r="AX60" i="1"/>
  <c r="AX51" i="1" s="1"/>
  <c r="AW60" i="1"/>
  <c r="AF60" i="1"/>
  <c r="Z60" i="1"/>
  <c r="BS60" i="1" s="1"/>
  <c r="Y60" i="1"/>
  <c r="BN60" i="1" s="1"/>
  <c r="P60" i="1"/>
  <c r="BI60" i="1" s="1"/>
  <c r="K60" i="1"/>
  <c r="BH60" i="1" s="1"/>
  <c r="F60" i="1"/>
  <c r="BG60" i="1" s="1"/>
  <c r="CB59" i="1"/>
  <c r="CA59" i="1"/>
  <c r="BX59" i="1"/>
  <c r="BX50" i="1" s="1"/>
  <c r="BX33" i="1" s="1"/>
  <c r="BX24" i="1" s="1"/>
  <c r="BW59" i="1"/>
  <c r="BF59" i="1"/>
  <c r="BE59" i="1"/>
  <c r="BB59" i="1"/>
  <c r="BA59" i="1"/>
  <c r="AX59" i="1"/>
  <c r="AW59" i="1"/>
  <c r="AF59" i="1"/>
  <c r="Z59" i="1"/>
  <c r="BS59" i="1" s="1"/>
  <c r="Y59" i="1"/>
  <c r="AA59" i="1" s="1"/>
  <c r="P59" i="1"/>
  <c r="K59" i="1"/>
  <c r="F59" i="1"/>
  <c r="CB58" i="1"/>
  <c r="CA58" i="1"/>
  <c r="BX58" i="1"/>
  <c r="BW58" i="1"/>
  <c r="BS58" i="1"/>
  <c r="BG58" i="1"/>
  <c r="BF58" i="1"/>
  <c r="BE58" i="1"/>
  <c r="BB58" i="1"/>
  <c r="BA58" i="1"/>
  <c r="AX58" i="1"/>
  <c r="AW58" i="1"/>
  <c r="AW49" i="1" s="1"/>
  <c r="AF58" i="1"/>
  <c r="Z58" i="1"/>
  <c r="BO58" i="1" s="1"/>
  <c r="Y58" i="1"/>
  <c r="BN58" i="1" s="1"/>
  <c r="P58" i="1"/>
  <c r="BI58" i="1" s="1"/>
  <c r="K58" i="1"/>
  <c r="BH58" i="1" s="1"/>
  <c r="F58" i="1"/>
  <c r="CB57" i="1"/>
  <c r="CA57" i="1"/>
  <c r="BX57" i="1"/>
  <c r="BW57" i="1"/>
  <c r="BS57" i="1"/>
  <c r="BF57" i="1"/>
  <c r="BE57" i="1"/>
  <c r="BB57" i="1"/>
  <c r="BA57" i="1"/>
  <c r="AX57" i="1"/>
  <c r="AW57" i="1"/>
  <c r="AF57" i="1"/>
  <c r="Z57" i="1"/>
  <c r="BO57" i="1" s="1"/>
  <c r="Y57" i="1"/>
  <c r="BN57" i="1" s="1"/>
  <c r="P57" i="1"/>
  <c r="BI57" i="1" s="1"/>
  <c r="K57" i="1"/>
  <c r="BH57" i="1" s="1"/>
  <c r="F57" i="1"/>
  <c r="BG57" i="1" s="1"/>
  <c r="CB56" i="1"/>
  <c r="CA56" i="1"/>
  <c r="BX56" i="1"/>
  <c r="BW56" i="1"/>
  <c r="BO56" i="1"/>
  <c r="BF56" i="1"/>
  <c r="BE56" i="1"/>
  <c r="BB56" i="1"/>
  <c r="BA56" i="1"/>
  <c r="AX56" i="1"/>
  <c r="AX47" i="1" s="1"/>
  <c r="AW56" i="1"/>
  <c r="AF56" i="1"/>
  <c r="Z56" i="1"/>
  <c r="Y56" i="1"/>
  <c r="BN56" i="1" s="1"/>
  <c r="P56" i="1"/>
  <c r="BI56" i="1" s="1"/>
  <c r="K56" i="1"/>
  <c r="BH56" i="1" s="1"/>
  <c r="F56" i="1"/>
  <c r="BG56" i="1" s="1"/>
  <c r="CB55" i="1"/>
  <c r="CA55" i="1"/>
  <c r="BX55" i="1"/>
  <c r="BW55" i="1"/>
  <c r="BF55" i="1"/>
  <c r="BE55" i="1"/>
  <c r="BB55" i="1"/>
  <c r="BA55" i="1"/>
  <c r="AX55" i="1"/>
  <c r="AW55" i="1"/>
  <c r="AF55" i="1"/>
  <c r="Z55" i="1"/>
  <c r="BS55" i="1" s="1"/>
  <c r="Y55" i="1"/>
  <c r="P55" i="1"/>
  <c r="K55" i="1"/>
  <c r="F55" i="1"/>
  <c r="BZ54" i="1"/>
  <c r="BV54" i="1"/>
  <c r="BD54" i="1"/>
  <c r="AZ54" i="1"/>
  <c r="AV54" i="1"/>
  <c r="AR54" i="1"/>
  <c r="AR45" i="1" s="1"/>
  <c r="AQ54" i="1"/>
  <c r="AO54" i="1"/>
  <c r="AN54" i="1"/>
  <c r="AL54" i="1"/>
  <c r="AK54" i="1"/>
  <c r="AI54" i="1"/>
  <c r="AH54" i="1"/>
  <c r="AH45" i="1" s="1"/>
  <c r="AE54" i="1"/>
  <c r="AD54" i="1"/>
  <c r="X54" i="1"/>
  <c r="BQ54" i="1" s="1"/>
  <c r="V54" i="1"/>
  <c r="U54" i="1"/>
  <c r="S54" i="1"/>
  <c r="S45" i="1" s="1"/>
  <c r="R54" i="1"/>
  <c r="O54" i="1"/>
  <c r="N54" i="1"/>
  <c r="L54" i="1" s="1"/>
  <c r="J54" i="1"/>
  <c r="I54" i="1"/>
  <c r="G54" i="1" s="1"/>
  <c r="E54" i="1"/>
  <c r="D54" i="1"/>
  <c r="B54" i="1" s="1"/>
  <c r="AP52" i="1"/>
  <c r="AP35" i="1" s="1"/>
  <c r="AP26" i="1" s="1"/>
  <c r="AM52" i="1"/>
  <c r="AJ52" i="1"/>
  <c r="AG52" i="1"/>
  <c r="AG35" i="1" s="1"/>
  <c r="AG26" i="1" s="1"/>
  <c r="AC52" i="1"/>
  <c r="AC35" i="1" s="1"/>
  <c r="AC26" i="1" s="1"/>
  <c r="T52" i="1"/>
  <c r="Q52" i="1"/>
  <c r="M52" i="1"/>
  <c r="AZ52" i="1" s="1"/>
  <c r="H52" i="1"/>
  <c r="C52" i="1"/>
  <c r="BZ52" i="1" s="1"/>
  <c r="BW51" i="1"/>
  <c r="AR51" i="1"/>
  <c r="AR34" i="1" s="1"/>
  <c r="AR25" i="1" s="1"/>
  <c r="AQ51" i="1"/>
  <c r="AO51" i="1"/>
  <c r="AO34" i="1" s="1"/>
  <c r="AO25" i="1" s="1"/>
  <c r="AN51" i="1"/>
  <c r="AN34" i="1" s="1"/>
  <c r="AN25" i="1" s="1"/>
  <c r="AL51" i="1"/>
  <c r="AL34" i="1" s="1"/>
  <c r="AL25" i="1" s="1"/>
  <c r="AK51" i="1"/>
  <c r="AK34" i="1" s="1"/>
  <c r="AK25" i="1" s="1"/>
  <c r="AI51" i="1"/>
  <c r="AH51" i="1"/>
  <c r="AE51" i="1"/>
  <c r="AF51" i="1" s="1"/>
  <c r="AD51" i="1"/>
  <c r="AD34" i="1" s="1"/>
  <c r="AD25" i="1" s="1"/>
  <c r="V51" i="1"/>
  <c r="U51" i="1"/>
  <c r="S51" i="1"/>
  <c r="R51" i="1"/>
  <c r="O51" i="1"/>
  <c r="BB51" i="1" s="1"/>
  <c r="N51" i="1"/>
  <c r="BA51" i="1" s="1"/>
  <c r="J51" i="1"/>
  <c r="K51" i="1" s="1"/>
  <c r="BH51" i="1" s="1"/>
  <c r="I51" i="1"/>
  <c r="I34" i="1" s="1"/>
  <c r="I25" i="1" s="1"/>
  <c r="E51" i="1"/>
  <c r="D51" i="1"/>
  <c r="CA51" i="1" s="1"/>
  <c r="AR50" i="1"/>
  <c r="AQ50" i="1"/>
  <c r="AQ33" i="1" s="1"/>
  <c r="AQ24" i="1" s="1"/>
  <c r="AO50" i="1"/>
  <c r="AO33" i="1" s="1"/>
  <c r="AO24" i="1" s="1"/>
  <c r="AN50" i="1"/>
  <c r="AN33" i="1" s="1"/>
  <c r="AN24" i="1" s="1"/>
  <c r="AL50" i="1"/>
  <c r="AK50" i="1"/>
  <c r="AI50" i="1"/>
  <c r="AH50" i="1"/>
  <c r="AH33" i="1" s="1"/>
  <c r="AH24" i="1" s="1"/>
  <c r="AE50" i="1"/>
  <c r="AD50" i="1"/>
  <c r="BA50" i="1" s="1"/>
  <c r="V50" i="1"/>
  <c r="U50" i="1"/>
  <c r="S50" i="1"/>
  <c r="S33" i="1" s="1"/>
  <c r="S24" i="1" s="1"/>
  <c r="R50" i="1"/>
  <c r="R33" i="1" s="1"/>
  <c r="R24" i="1" s="1"/>
  <c r="P50" i="1"/>
  <c r="O50" i="1"/>
  <c r="O33" i="1" s="1"/>
  <c r="O24" i="1" s="1"/>
  <c r="N50" i="1"/>
  <c r="J50" i="1"/>
  <c r="J33" i="1" s="1"/>
  <c r="I50" i="1"/>
  <c r="I33" i="1" s="1"/>
  <c r="I24" i="1" s="1"/>
  <c r="E50" i="1"/>
  <c r="D50" i="1"/>
  <c r="D33" i="1" s="1"/>
  <c r="D24" i="1" s="1"/>
  <c r="AR49" i="1"/>
  <c r="AQ49" i="1"/>
  <c r="AO49" i="1"/>
  <c r="AO32" i="1" s="1"/>
  <c r="AO23" i="1" s="1"/>
  <c r="AN49" i="1"/>
  <c r="AN32" i="1" s="1"/>
  <c r="AN23" i="1" s="1"/>
  <c r="AL49" i="1"/>
  <c r="AL32" i="1" s="1"/>
  <c r="AL23" i="1" s="1"/>
  <c r="AK49" i="1"/>
  <c r="AI49" i="1"/>
  <c r="AH49" i="1"/>
  <c r="AE49" i="1"/>
  <c r="AF49" i="1" s="1"/>
  <c r="AD49" i="1"/>
  <c r="AD32" i="1" s="1"/>
  <c r="AD23" i="1" s="1"/>
  <c r="V49" i="1"/>
  <c r="U49" i="1"/>
  <c r="S49" i="1"/>
  <c r="S32" i="1" s="1"/>
  <c r="S23" i="1" s="1"/>
  <c r="R49" i="1"/>
  <c r="R32" i="1" s="1"/>
  <c r="R23" i="1" s="1"/>
  <c r="O49" i="1"/>
  <c r="N49" i="1"/>
  <c r="N32" i="1" s="1"/>
  <c r="K49" i="1"/>
  <c r="BH49" i="1" s="1"/>
  <c r="J49" i="1"/>
  <c r="I49" i="1"/>
  <c r="I32" i="1" s="1"/>
  <c r="E49" i="1"/>
  <c r="E32" i="1" s="1"/>
  <c r="D49" i="1"/>
  <c r="CA49" i="1" s="1"/>
  <c r="AW48" i="1"/>
  <c r="AR48" i="1"/>
  <c r="AQ48" i="1"/>
  <c r="AO48" i="1"/>
  <c r="AO31" i="1" s="1"/>
  <c r="AO22" i="1" s="1"/>
  <c r="AN48" i="1"/>
  <c r="AL48" i="1"/>
  <c r="AL31" i="1" s="1"/>
  <c r="AL22" i="1" s="1"/>
  <c r="AK48" i="1"/>
  <c r="AK31" i="1" s="1"/>
  <c r="AK22" i="1" s="1"/>
  <c r="AI48" i="1"/>
  <c r="AI31" i="1" s="1"/>
  <c r="AI22" i="1" s="1"/>
  <c r="AH48" i="1"/>
  <c r="AH31" i="1" s="1"/>
  <c r="AH22" i="1" s="1"/>
  <c r="AE48" i="1"/>
  <c r="AD48" i="1"/>
  <c r="AD31" i="1" s="1"/>
  <c r="AD22" i="1" s="1"/>
  <c r="V48" i="1"/>
  <c r="V31" i="1" s="1"/>
  <c r="V22" i="1" s="1"/>
  <c r="U48" i="1"/>
  <c r="U31" i="1" s="1"/>
  <c r="U22" i="1" s="1"/>
  <c r="S48" i="1"/>
  <c r="R48" i="1"/>
  <c r="R31" i="1" s="1"/>
  <c r="R22" i="1" s="1"/>
  <c r="O48" i="1"/>
  <c r="N48" i="1"/>
  <c r="N31" i="1" s="1"/>
  <c r="J48" i="1"/>
  <c r="K48" i="1" s="1"/>
  <c r="BH48" i="1" s="1"/>
  <c r="I48" i="1"/>
  <c r="I31" i="1" s="1"/>
  <c r="I22" i="1" s="1"/>
  <c r="E48" i="1"/>
  <c r="F48" i="1" s="1"/>
  <c r="BG48" i="1" s="1"/>
  <c r="D48" i="1"/>
  <c r="CA48" i="1" s="1"/>
  <c r="CB47" i="1"/>
  <c r="AW47" i="1"/>
  <c r="AR47" i="1"/>
  <c r="AR30" i="1" s="1"/>
  <c r="AR21" i="1" s="1"/>
  <c r="AQ47" i="1"/>
  <c r="AO47" i="1"/>
  <c r="AN47" i="1"/>
  <c r="AN30" i="1" s="1"/>
  <c r="AN21" i="1" s="1"/>
  <c r="AL47" i="1"/>
  <c r="AL30" i="1" s="1"/>
  <c r="AL21" i="1" s="1"/>
  <c r="AK47" i="1"/>
  <c r="AK30" i="1" s="1"/>
  <c r="AK21" i="1" s="1"/>
  <c r="AI47" i="1"/>
  <c r="AI30" i="1" s="1"/>
  <c r="AI21" i="1" s="1"/>
  <c r="AH47" i="1"/>
  <c r="AE47" i="1"/>
  <c r="AF47" i="1" s="1"/>
  <c r="AD47" i="1"/>
  <c r="AD30" i="1" s="1"/>
  <c r="AD21" i="1" s="1"/>
  <c r="V47" i="1"/>
  <c r="U47" i="1"/>
  <c r="S47" i="1"/>
  <c r="S30" i="1" s="1"/>
  <c r="S21" i="1" s="1"/>
  <c r="R47" i="1"/>
  <c r="R30" i="1" s="1"/>
  <c r="R21" i="1" s="1"/>
  <c r="O47" i="1"/>
  <c r="BB47" i="1" s="1"/>
  <c r="N47" i="1"/>
  <c r="BA47" i="1" s="1"/>
  <c r="J47" i="1"/>
  <c r="K47" i="1" s="1"/>
  <c r="BH47" i="1" s="1"/>
  <c r="I47" i="1"/>
  <c r="I30" i="1" s="1"/>
  <c r="I21" i="1" s="1"/>
  <c r="F47" i="1"/>
  <c r="BG47" i="1" s="1"/>
  <c r="E47" i="1"/>
  <c r="E30" i="1" s="1"/>
  <c r="D47" i="1"/>
  <c r="CA47" i="1" s="1"/>
  <c r="AR46" i="1"/>
  <c r="AQ46" i="1"/>
  <c r="AO46" i="1"/>
  <c r="AO29" i="1" s="1"/>
  <c r="AO20" i="1" s="1"/>
  <c r="AN46" i="1"/>
  <c r="AN29" i="1" s="1"/>
  <c r="AN20" i="1" s="1"/>
  <c r="AL46" i="1"/>
  <c r="AL29" i="1" s="1"/>
  <c r="AL20" i="1" s="1"/>
  <c r="AK46" i="1"/>
  <c r="AI46" i="1"/>
  <c r="AH46" i="1"/>
  <c r="AH29" i="1" s="1"/>
  <c r="AH20" i="1" s="1"/>
  <c r="AE46" i="1"/>
  <c r="AD46" i="1"/>
  <c r="AD29" i="1" s="1"/>
  <c r="AD20" i="1" s="1"/>
  <c r="V46" i="1"/>
  <c r="U46" i="1"/>
  <c r="S46" i="1"/>
  <c r="R46" i="1"/>
  <c r="R29" i="1" s="1"/>
  <c r="R20" i="1" s="1"/>
  <c r="O46" i="1"/>
  <c r="P46" i="1" s="1"/>
  <c r="N46" i="1"/>
  <c r="J46" i="1"/>
  <c r="I46" i="1"/>
  <c r="E46" i="1"/>
  <c r="E29" i="1" s="1"/>
  <c r="E20" i="1" s="1"/>
  <c r="D46" i="1"/>
  <c r="D29" i="1" s="1"/>
  <c r="AP45" i="1"/>
  <c r="AP28" i="1" s="1"/>
  <c r="AP19" i="1" s="1"/>
  <c r="AP164" i="1" s="1"/>
  <c r="AM45" i="1"/>
  <c r="AJ45" i="1"/>
  <c r="AG45" i="1"/>
  <c r="AG28" i="1" s="1"/>
  <c r="AG19" i="1" s="1"/>
  <c r="AG164" i="1" s="1"/>
  <c r="AC45" i="1"/>
  <c r="AC28" i="1" s="1"/>
  <c r="T45" i="1"/>
  <c r="Q45" i="1"/>
  <c r="Q28" i="1" s="1"/>
  <c r="Q19" i="1" s="1"/>
  <c r="Q164" i="1" s="1"/>
  <c r="M45" i="1"/>
  <c r="M28" i="1" s="1"/>
  <c r="M19" i="1" s="1"/>
  <c r="M164" i="1" s="1"/>
  <c r="H45" i="1"/>
  <c r="C45" i="1"/>
  <c r="BZ45" i="1" s="1"/>
  <c r="BZ44" i="1"/>
  <c r="BV44" i="1"/>
  <c r="BD44" i="1"/>
  <c r="AZ44" i="1"/>
  <c r="AV44" i="1"/>
  <c r="X44" i="1"/>
  <c r="CB43" i="1"/>
  <c r="CA43" i="1"/>
  <c r="BX43" i="1"/>
  <c r="BW43" i="1"/>
  <c r="BR43" i="1"/>
  <c r="BF43" i="1"/>
  <c r="BE43" i="1"/>
  <c r="BB43" i="1"/>
  <c r="BA43" i="1"/>
  <c r="AX43" i="1"/>
  <c r="AW43" i="1"/>
  <c r="AF43" i="1"/>
  <c r="Z43" i="1"/>
  <c r="Y43" i="1"/>
  <c r="BN43" i="1" s="1"/>
  <c r="P43" i="1"/>
  <c r="BI43" i="1" s="1"/>
  <c r="K43" i="1"/>
  <c r="BH43" i="1" s="1"/>
  <c r="F43" i="1"/>
  <c r="BG43" i="1" s="1"/>
  <c r="CB42" i="1"/>
  <c r="CA42" i="1"/>
  <c r="BX42" i="1"/>
  <c r="BW42" i="1"/>
  <c r="BF42" i="1"/>
  <c r="BE42" i="1"/>
  <c r="BE37" i="1" s="1"/>
  <c r="BB42" i="1"/>
  <c r="BA42" i="1"/>
  <c r="AX42" i="1"/>
  <c r="AW42" i="1"/>
  <c r="AF42" i="1"/>
  <c r="Z42" i="1"/>
  <c r="Y42" i="1"/>
  <c r="BR42" i="1" s="1"/>
  <c r="P42" i="1"/>
  <c r="BI42" i="1" s="1"/>
  <c r="K42" i="1"/>
  <c r="BH42" i="1" s="1"/>
  <c r="F42" i="1"/>
  <c r="BG42" i="1" s="1"/>
  <c r="CB41" i="1"/>
  <c r="CA41" i="1"/>
  <c r="BX41" i="1"/>
  <c r="BW41" i="1"/>
  <c r="BF41" i="1"/>
  <c r="BE41" i="1"/>
  <c r="BB41" i="1"/>
  <c r="BA41" i="1"/>
  <c r="AX41" i="1"/>
  <c r="AW41" i="1"/>
  <c r="AF41" i="1"/>
  <c r="Z41" i="1"/>
  <c r="Y41" i="1"/>
  <c r="BR41" i="1" s="1"/>
  <c r="P41" i="1"/>
  <c r="BI41" i="1" s="1"/>
  <c r="K41" i="1"/>
  <c r="BH41" i="1" s="1"/>
  <c r="F41" i="1"/>
  <c r="BG41" i="1" s="1"/>
  <c r="CB40" i="1"/>
  <c r="CA40" i="1"/>
  <c r="BX40" i="1"/>
  <c r="BW40" i="1"/>
  <c r="BH40" i="1"/>
  <c r="BF40" i="1"/>
  <c r="BE40" i="1"/>
  <c r="BB40" i="1"/>
  <c r="BA40" i="1"/>
  <c r="AX40" i="1"/>
  <c r="AW40" i="1"/>
  <c r="AF40" i="1"/>
  <c r="Z40" i="1"/>
  <c r="Y40" i="1"/>
  <c r="BR40" i="1" s="1"/>
  <c r="P40" i="1"/>
  <c r="BI40" i="1" s="1"/>
  <c r="K40" i="1"/>
  <c r="F40" i="1"/>
  <c r="BG40" i="1" s="1"/>
  <c r="CB39" i="1"/>
  <c r="CA39" i="1"/>
  <c r="BX39" i="1"/>
  <c r="BW39" i="1"/>
  <c r="BN39" i="1"/>
  <c r="BH39" i="1"/>
  <c r="BF39" i="1"/>
  <c r="BE39" i="1"/>
  <c r="BB39" i="1"/>
  <c r="BA39" i="1"/>
  <c r="AX39" i="1"/>
  <c r="AW39" i="1"/>
  <c r="AF39" i="1"/>
  <c r="Z39" i="1"/>
  <c r="Y39" i="1"/>
  <c r="BR39" i="1" s="1"/>
  <c r="P39" i="1"/>
  <c r="BI39" i="1" s="1"/>
  <c r="K39" i="1"/>
  <c r="F39" i="1"/>
  <c r="BG39" i="1" s="1"/>
  <c r="CB38" i="1"/>
  <c r="CA38" i="1"/>
  <c r="BX38" i="1"/>
  <c r="BW38" i="1"/>
  <c r="BR38" i="1"/>
  <c r="BN38" i="1"/>
  <c r="BF38" i="1"/>
  <c r="BE38" i="1"/>
  <c r="BB38" i="1"/>
  <c r="BA38" i="1"/>
  <c r="AX38" i="1"/>
  <c r="AW38" i="1"/>
  <c r="AW37" i="1" s="1"/>
  <c r="AF38" i="1"/>
  <c r="Z38" i="1"/>
  <c r="Y38" i="1"/>
  <c r="P38" i="1"/>
  <c r="BI38" i="1" s="1"/>
  <c r="K38" i="1"/>
  <c r="BH38" i="1" s="1"/>
  <c r="F38" i="1"/>
  <c r="BG38" i="1" s="1"/>
  <c r="BZ37" i="1"/>
  <c r="BV37" i="1"/>
  <c r="BD37" i="1"/>
  <c r="AZ37" i="1"/>
  <c r="AV37" i="1"/>
  <c r="AR37" i="1"/>
  <c r="AQ37" i="1"/>
  <c r="AO37" i="1"/>
  <c r="AN37" i="1"/>
  <c r="AL37" i="1"/>
  <c r="AK37" i="1"/>
  <c r="AI37" i="1"/>
  <c r="AH37" i="1"/>
  <c r="AE37" i="1"/>
  <c r="AF37" i="1" s="1"/>
  <c r="AD37" i="1"/>
  <c r="AB37" i="1" s="1"/>
  <c r="X37" i="1"/>
  <c r="BQ37" i="1" s="1"/>
  <c r="V37" i="1"/>
  <c r="U37" i="1"/>
  <c r="S37" i="1"/>
  <c r="R37" i="1"/>
  <c r="O37" i="1"/>
  <c r="N37" i="1"/>
  <c r="BA37" i="1" s="1"/>
  <c r="L37" i="1"/>
  <c r="AY37" i="1" s="1"/>
  <c r="J37" i="1"/>
  <c r="K37" i="1" s="1"/>
  <c r="BH37" i="1" s="1"/>
  <c r="I37" i="1"/>
  <c r="G37" i="1"/>
  <c r="E37" i="1"/>
  <c r="D37" i="1"/>
  <c r="CA37" i="1" s="1"/>
  <c r="B37" i="1"/>
  <c r="BY37" i="1" s="1"/>
  <c r="AM35" i="1"/>
  <c r="AM26" i="1" s="1"/>
  <c r="AJ35" i="1"/>
  <c r="AJ26" i="1" s="1"/>
  <c r="Q35" i="1"/>
  <c r="Q26" i="1" s="1"/>
  <c r="M35" i="1"/>
  <c r="AZ35" i="1" s="1"/>
  <c r="H35" i="1"/>
  <c r="H26" i="1" s="1"/>
  <c r="AI34" i="1"/>
  <c r="AI25" i="1" s="1"/>
  <c r="U34" i="1"/>
  <c r="U25" i="1" s="1"/>
  <c r="S34" i="1"/>
  <c r="S25" i="1" s="1"/>
  <c r="AL33" i="1"/>
  <c r="AD33" i="1"/>
  <c r="AD24" i="1" s="1"/>
  <c r="U33" i="1"/>
  <c r="AR32" i="1"/>
  <c r="AR23" i="1" s="1"/>
  <c r="AI32" i="1"/>
  <c r="AI23" i="1" s="1"/>
  <c r="AE32" i="1"/>
  <c r="AF32" i="1" s="1"/>
  <c r="V32" i="1"/>
  <c r="V23" i="1" s="1"/>
  <c r="J32" i="1"/>
  <c r="K32" i="1" s="1"/>
  <c r="BH32" i="1" s="1"/>
  <c r="AR31" i="1"/>
  <c r="AR22" i="1" s="1"/>
  <c r="AQ31" i="1"/>
  <c r="AQ22" i="1" s="1"/>
  <c r="AN31" i="1"/>
  <c r="AN22" i="1" s="1"/>
  <c r="S31" i="1"/>
  <c r="S22" i="1" s="1"/>
  <c r="E31" i="1"/>
  <c r="F31" i="1" s="1"/>
  <c r="BG31" i="1" s="1"/>
  <c r="AQ30" i="1"/>
  <c r="AO30" i="1"/>
  <c r="AO21" i="1" s="1"/>
  <c r="AH30" i="1"/>
  <c r="AH21" i="1" s="1"/>
  <c r="AE30" i="1"/>
  <c r="AF30" i="1" s="1"/>
  <c r="V30" i="1"/>
  <c r="V21" i="1" s="1"/>
  <c r="O30" i="1"/>
  <c r="BB30" i="1" s="1"/>
  <c r="U29" i="1"/>
  <c r="U20" i="1" s="1"/>
  <c r="S29" i="1"/>
  <c r="S20" i="1" s="1"/>
  <c r="J29" i="1"/>
  <c r="T28" i="1"/>
  <c r="T19" i="1" s="1"/>
  <c r="T164" i="1" s="1"/>
  <c r="H28" i="1"/>
  <c r="H19" i="1" s="1"/>
  <c r="H164" i="1" s="1"/>
  <c r="AL24" i="1"/>
  <c r="U24" i="1"/>
  <c r="I23" i="1"/>
  <c r="E22" i="1"/>
  <c r="CB22" i="1" s="1"/>
  <c r="AQ21" i="1"/>
  <c r="BW47" i="1" l="1"/>
  <c r="AX86" i="1"/>
  <c r="P1290" i="2"/>
  <c r="S1291" i="2"/>
  <c r="BN62" i="1"/>
  <c r="C28" i="1"/>
  <c r="C19" i="1" s="1"/>
  <c r="C164" i="1" s="1"/>
  <c r="O29" i="1"/>
  <c r="O20" i="1" s="1"/>
  <c r="BF37" i="1"/>
  <c r="T35" i="1"/>
  <c r="T26" i="1" s="1"/>
  <c r="BV45" i="1"/>
  <c r="BV28" i="1" s="1"/>
  <c r="BV19" i="1" s="1"/>
  <c r="BV164" i="1" s="1"/>
  <c r="BE46" i="1"/>
  <c r="BF49" i="1"/>
  <c r="BA62" i="1"/>
  <c r="BR63" i="1"/>
  <c r="AX62" i="1"/>
  <c r="BO64" i="1"/>
  <c r="BR65" i="1"/>
  <c r="BR66" i="1"/>
  <c r="BO67" i="1"/>
  <c r="BR68" i="1"/>
  <c r="BS72" i="1"/>
  <c r="BO75" i="1"/>
  <c r="AA75" i="1"/>
  <c r="AU78" i="1"/>
  <c r="R45" i="1"/>
  <c r="BE86" i="1"/>
  <c r="AX48" i="1"/>
  <c r="AV52" i="1"/>
  <c r="AK33" i="1"/>
  <c r="AK24" i="1" s="1"/>
  <c r="S110" i="1"/>
  <c r="AX114" i="1"/>
  <c r="BN124" i="1"/>
  <c r="Y115" i="1"/>
  <c r="BR115" i="1" s="1"/>
  <c r="E2011" i="2"/>
  <c r="C2011" i="2" s="1"/>
  <c r="C18" i="2"/>
  <c r="R105" i="2"/>
  <c r="S108" i="2"/>
  <c r="R424" i="2"/>
  <c r="J421" i="2"/>
  <c r="P689" i="2"/>
  <c r="S691" i="2"/>
  <c r="O1453" i="2"/>
  <c r="N1450" i="2"/>
  <c r="AD45" i="1"/>
  <c r="AR28" i="1"/>
  <c r="AR19" i="1" s="1"/>
  <c r="AR164" i="1" s="1"/>
  <c r="AX49" i="1"/>
  <c r="AX32" i="1" s="1"/>
  <c r="AX23" i="1" s="1"/>
  <c r="BR136" i="1"/>
  <c r="Y135" i="1"/>
  <c r="BR135" i="1" s="1"/>
  <c r="S139" i="2"/>
  <c r="P137" i="2"/>
  <c r="S137" i="2" s="1"/>
  <c r="S159" i="2"/>
  <c r="P157" i="2"/>
  <c r="S157" i="2" s="1"/>
  <c r="S328" i="2"/>
  <c r="R325" i="2"/>
  <c r="E581" i="2"/>
  <c r="C582" i="2"/>
  <c r="O583" i="2"/>
  <c r="P583" i="2"/>
  <c r="S583" i="2" s="1"/>
  <c r="Q1194" i="2"/>
  <c r="S28" i="1"/>
  <c r="S19" i="1" s="1"/>
  <c r="S164" i="1" s="1"/>
  <c r="S1277" i="2"/>
  <c r="R1274" i="2"/>
  <c r="D45" i="1"/>
  <c r="B45" i="1" s="1"/>
  <c r="BS141" i="1"/>
  <c r="BO141" i="1"/>
  <c r="AA141" i="1"/>
  <c r="Q101" i="2"/>
  <c r="K54" i="1"/>
  <c r="V45" i="1"/>
  <c r="BX46" i="1"/>
  <c r="BW49" i="1"/>
  <c r="BW32" i="1" s="1"/>
  <c r="BW23" i="1" s="1"/>
  <c r="AA72" i="1"/>
  <c r="BE47" i="1"/>
  <c r="BE30" i="1" s="1"/>
  <c r="BE21" i="1" s="1"/>
  <c r="BX51" i="1"/>
  <c r="BD52" i="1"/>
  <c r="BX86" i="1"/>
  <c r="L102" i="1"/>
  <c r="AY102" i="1" s="1"/>
  <c r="BS103" i="1"/>
  <c r="P114" i="1"/>
  <c r="BI114" i="1" s="1"/>
  <c r="AA114" i="1"/>
  <c r="BO136" i="1"/>
  <c r="Z111" i="1"/>
  <c r="AA111" i="1" s="1"/>
  <c r="AA136" i="1"/>
  <c r="BS136" i="1"/>
  <c r="R73" i="2"/>
  <c r="S76" i="2"/>
  <c r="S232" i="2"/>
  <c r="R229" i="2"/>
  <c r="BW46" i="1"/>
  <c r="F78" i="1"/>
  <c r="BG78" i="1" s="1"/>
  <c r="S48" i="2"/>
  <c r="R45" i="2"/>
  <c r="I29" i="1"/>
  <c r="I20" i="1" s="1"/>
  <c r="P51" i="1"/>
  <c r="BI51" i="1" s="1"/>
  <c r="Z47" i="1"/>
  <c r="BX49" i="1"/>
  <c r="BX32" i="1" s="1"/>
  <c r="BX23" i="1" s="1"/>
  <c r="AA60" i="1"/>
  <c r="CA62" i="1"/>
  <c r="BF47" i="1"/>
  <c r="AA66" i="1"/>
  <c r="Y70" i="1"/>
  <c r="AL45" i="1"/>
  <c r="BX48" i="1"/>
  <c r="BX31" i="1" s="1"/>
  <c r="BX22" i="1" s="1"/>
  <c r="AX78" i="1"/>
  <c r="BX78" i="1"/>
  <c r="L86" i="1"/>
  <c r="AY86" i="1" s="1"/>
  <c r="BA86" i="1"/>
  <c r="BU94" i="1"/>
  <c r="AX102" i="1"/>
  <c r="BW102" i="1"/>
  <c r="BU102" i="1" s="1"/>
  <c r="BX119" i="1"/>
  <c r="BN121" i="1"/>
  <c r="BN119" i="1" s="1"/>
  <c r="BR121" i="1"/>
  <c r="BR148" i="1"/>
  <c r="BN148" i="1"/>
  <c r="O20" i="2"/>
  <c r="N17" i="2"/>
  <c r="R153" i="2"/>
  <c r="S153" i="2" s="1"/>
  <c r="S156" i="2"/>
  <c r="S252" i="2"/>
  <c r="R249" i="2"/>
  <c r="S406" i="2"/>
  <c r="P405" i="2"/>
  <c r="C453" i="2"/>
  <c r="O519" i="2"/>
  <c r="L517" i="2"/>
  <c r="C746" i="2"/>
  <c r="E745" i="2"/>
  <c r="BB46" i="1"/>
  <c r="S216" i="2"/>
  <c r="R213" i="2"/>
  <c r="S262" i="2"/>
  <c r="P261" i="2"/>
  <c r="S1620" i="2"/>
  <c r="C1620" i="2"/>
  <c r="CB31" i="1"/>
  <c r="N30" i="1"/>
  <c r="BA30" i="1" s="1"/>
  <c r="J34" i="1"/>
  <c r="K34" i="1" s="1"/>
  <c r="BH34" i="1" s="1"/>
  <c r="C35" i="1"/>
  <c r="AK32" i="1"/>
  <c r="AK23" i="1" s="1"/>
  <c r="BA49" i="1"/>
  <c r="R34" i="1"/>
  <c r="R25" i="1" s="1"/>
  <c r="AH34" i="1"/>
  <c r="AH25" i="1" s="1"/>
  <c r="AQ34" i="1"/>
  <c r="AQ25" i="1" s="1"/>
  <c r="CA54" i="1"/>
  <c r="AA55" i="1"/>
  <c r="AA57" i="1"/>
  <c r="BE48" i="1"/>
  <c r="AA58" i="1"/>
  <c r="BE50" i="1"/>
  <c r="BV52" i="1"/>
  <c r="BF62" i="1"/>
  <c r="AW50" i="1"/>
  <c r="BO71" i="1"/>
  <c r="BR72" i="1"/>
  <c r="Z102" i="1"/>
  <c r="AA102" i="1" s="1"/>
  <c r="E110" i="1"/>
  <c r="AI33" i="1"/>
  <c r="AI24" i="1" s="1"/>
  <c r="AR33" i="1"/>
  <c r="AR24" i="1" s="1"/>
  <c r="BV110" i="1"/>
  <c r="BW114" i="1"/>
  <c r="AX127" i="1"/>
  <c r="P130" i="2"/>
  <c r="S130" i="2" s="1"/>
  <c r="K130" i="2"/>
  <c r="S274" i="2"/>
  <c r="P273" i="2"/>
  <c r="O349" i="2"/>
  <c r="G453" i="2"/>
  <c r="S710" i="2"/>
  <c r="P709" i="2"/>
  <c r="BX47" i="1"/>
  <c r="BF102" i="1"/>
  <c r="BS108" i="1"/>
  <c r="D110" i="1"/>
  <c r="AM28" i="1"/>
  <c r="AM19" i="1" s="1"/>
  <c r="AM164" i="1" s="1"/>
  <c r="P116" i="1"/>
  <c r="BI116" i="1" s="1"/>
  <c r="U110" i="1"/>
  <c r="BE127" i="1"/>
  <c r="AA130" i="1"/>
  <c r="AL110" i="1"/>
  <c r="AX113" i="1"/>
  <c r="BN138" i="1"/>
  <c r="BX135" i="1"/>
  <c r="BF153" i="1"/>
  <c r="BR154" i="1"/>
  <c r="K18" i="2"/>
  <c r="O25" i="2"/>
  <c r="S28" i="2"/>
  <c r="C33" i="2"/>
  <c r="C37" i="2"/>
  <c r="O37" i="2"/>
  <c r="R109" i="2"/>
  <c r="Q109" i="2"/>
  <c r="G129" i="2"/>
  <c r="K133" i="2"/>
  <c r="C163" i="2"/>
  <c r="R165" i="2"/>
  <c r="P165" i="2"/>
  <c r="R173" i="2"/>
  <c r="Q173" i="2"/>
  <c r="R185" i="2"/>
  <c r="C189" i="2"/>
  <c r="P195" i="2"/>
  <c r="S195" i="2" s="1"/>
  <c r="P197" i="2"/>
  <c r="K205" i="2"/>
  <c r="S218" i="2"/>
  <c r="Q217" i="2"/>
  <c r="C237" i="2"/>
  <c r="R245" i="2"/>
  <c r="O261" i="2"/>
  <c r="S282" i="2"/>
  <c r="Q281" i="2"/>
  <c r="C285" i="2"/>
  <c r="L289" i="2"/>
  <c r="O317" i="2"/>
  <c r="R317" i="2"/>
  <c r="S320" i="2"/>
  <c r="C409" i="2"/>
  <c r="K413" i="2"/>
  <c r="K429" i="2"/>
  <c r="C445" i="2"/>
  <c r="K461" i="2"/>
  <c r="P469" i="2"/>
  <c r="K493" i="2"/>
  <c r="S508" i="2"/>
  <c r="R505" i="2"/>
  <c r="S568" i="2"/>
  <c r="S630" i="2"/>
  <c r="P629" i="2"/>
  <c r="R633" i="2"/>
  <c r="S636" i="2"/>
  <c r="K673" i="2"/>
  <c r="O746" i="2"/>
  <c r="P746" i="2"/>
  <c r="S773" i="2"/>
  <c r="J777" i="2"/>
  <c r="P45" i="2"/>
  <c r="S45" i="2" s="1"/>
  <c r="C65" i="2"/>
  <c r="Q137" i="2"/>
  <c r="O249" i="2"/>
  <c r="S306" i="2"/>
  <c r="P305" i="2"/>
  <c r="O322" i="2"/>
  <c r="O321" i="2" s="1"/>
  <c r="L321" i="2"/>
  <c r="G419" i="2"/>
  <c r="E419" i="2"/>
  <c r="C519" i="2"/>
  <c r="R609" i="2"/>
  <c r="S612" i="2"/>
  <c r="R673" i="2"/>
  <c r="S676" i="2"/>
  <c r="P769" i="2"/>
  <c r="S770" i="2"/>
  <c r="S1147" i="2"/>
  <c r="P1146" i="2"/>
  <c r="S1189" i="2"/>
  <c r="R1186" i="2"/>
  <c r="S1309" i="2"/>
  <c r="R1306" i="2"/>
  <c r="S1371" i="2"/>
  <c r="P1370" i="2"/>
  <c r="S1370" i="2" s="1"/>
  <c r="S1817" i="2"/>
  <c r="R1814" i="2"/>
  <c r="S1857" i="2"/>
  <c r="R1854" i="2"/>
  <c r="BE78" i="1"/>
  <c r="BN97" i="1"/>
  <c r="BS100" i="1"/>
  <c r="BX102" i="1"/>
  <c r="N29" i="1"/>
  <c r="N20" i="1" s="1"/>
  <c r="Y111" i="1"/>
  <c r="BR111" i="1" s="1"/>
  <c r="AK29" i="1"/>
  <c r="AK20" i="1" s="1"/>
  <c r="Y119" i="1"/>
  <c r="BR119" i="1" s="1"/>
  <c r="AW119" i="1"/>
  <c r="BE135" i="1"/>
  <c r="BA144" i="1"/>
  <c r="AW144" i="1"/>
  <c r="BN149" i="1"/>
  <c r="AX153" i="1"/>
  <c r="AU154" i="1"/>
  <c r="BU158" i="1"/>
  <c r="W159" i="1"/>
  <c r="BP159" i="1" s="1"/>
  <c r="AU159" i="1"/>
  <c r="BC159" i="1"/>
  <c r="P18" i="2"/>
  <c r="S18" i="2" s="1"/>
  <c r="C21" i="2"/>
  <c r="P37" i="2"/>
  <c r="C49" i="2"/>
  <c r="R93" i="2"/>
  <c r="C109" i="2"/>
  <c r="R113" i="2"/>
  <c r="S124" i="2"/>
  <c r="K173" i="2"/>
  <c r="R189" i="2"/>
  <c r="Q249" i="2"/>
  <c r="R260" i="2"/>
  <c r="C269" i="2"/>
  <c r="S296" i="2"/>
  <c r="R293" i="2"/>
  <c r="S384" i="2"/>
  <c r="N421" i="2"/>
  <c r="I421" i="2"/>
  <c r="H419" i="2"/>
  <c r="H2020" i="2" s="1"/>
  <c r="K2020" i="2" s="1"/>
  <c r="P423" i="2"/>
  <c r="S423" i="2" s="1"/>
  <c r="K557" i="2"/>
  <c r="K573" i="2"/>
  <c r="O618" i="2"/>
  <c r="L614" i="2"/>
  <c r="G615" i="2"/>
  <c r="G613" i="2" s="1"/>
  <c r="O673" i="2"/>
  <c r="S740" i="2"/>
  <c r="R737" i="2"/>
  <c r="O944" i="2"/>
  <c r="N941" i="2"/>
  <c r="V34" i="1"/>
  <c r="V25" i="1" s="1"/>
  <c r="AX119" i="1"/>
  <c r="BR120" i="1"/>
  <c r="BE119" i="1"/>
  <c r="AN110" i="1"/>
  <c r="AB153" i="1"/>
  <c r="BC155" i="1"/>
  <c r="BC156" i="1"/>
  <c r="BU159" i="1"/>
  <c r="BU160" i="1"/>
  <c r="BU161" i="1"/>
  <c r="K29" i="2"/>
  <c r="S47" i="2"/>
  <c r="O49" i="2"/>
  <c r="K113" i="2"/>
  <c r="P141" i="2"/>
  <c r="S141" i="2" s="1"/>
  <c r="R169" i="2"/>
  <c r="R205" i="2"/>
  <c r="O209" i="2"/>
  <c r="C233" i="2"/>
  <c r="K241" i="2"/>
  <c r="Q241" i="2"/>
  <c r="C253" i="2"/>
  <c r="K333" i="2"/>
  <c r="S336" i="2"/>
  <c r="R333" i="2"/>
  <c r="R356" i="2"/>
  <c r="O365" i="2"/>
  <c r="S554" i="2"/>
  <c r="P553" i="2"/>
  <c r="P637" i="2"/>
  <c r="S637" i="2" s="1"/>
  <c r="S639" i="2"/>
  <c r="P641" i="2"/>
  <c r="P683" i="2"/>
  <c r="S683" i="2" s="1"/>
  <c r="K683" i="2"/>
  <c r="O705" i="2"/>
  <c r="O737" i="2"/>
  <c r="Z127" i="1"/>
  <c r="AA127" i="1" s="1"/>
  <c r="BW115" i="1"/>
  <c r="AX116" i="1"/>
  <c r="AW153" i="1"/>
  <c r="E17" i="2"/>
  <c r="K57" i="2"/>
  <c r="K85" i="2"/>
  <c r="C105" i="2"/>
  <c r="O105" i="2"/>
  <c r="O113" i="2"/>
  <c r="F161" i="2"/>
  <c r="D161" i="2" s="1"/>
  <c r="Q169" i="2"/>
  <c r="C177" i="2"/>
  <c r="C181" i="2"/>
  <c r="O181" i="2"/>
  <c r="K189" i="2"/>
  <c r="O221" i="2"/>
  <c r="C229" i="2"/>
  <c r="O229" i="2"/>
  <c r="Q265" i="2"/>
  <c r="C349" i="2"/>
  <c r="C422" i="2"/>
  <c r="E421" i="2"/>
  <c r="O423" i="2"/>
  <c r="L419" i="2"/>
  <c r="C455" i="2"/>
  <c r="Q465" i="2"/>
  <c r="S498" i="2"/>
  <c r="P497" i="2"/>
  <c r="P593" i="2"/>
  <c r="O682" i="2"/>
  <c r="O681" i="2" s="1"/>
  <c r="P682" i="2"/>
  <c r="S712" i="2"/>
  <c r="R709" i="2"/>
  <c r="S758" i="2"/>
  <c r="P757" i="2"/>
  <c r="S757" i="2" s="1"/>
  <c r="K778" i="2"/>
  <c r="P778" i="2"/>
  <c r="S808" i="2"/>
  <c r="R805" i="2"/>
  <c r="O816" i="2"/>
  <c r="N813" i="2"/>
  <c r="S836" i="2"/>
  <c r="K837" i="2"/>
  <c r="K349" i="2"/>
  <c r="C369" i="2"/>
  <c r="M385" i="2"/>
  <c r="Q387" i="2"/>
  <c r="Q385" i="2" s="1"/>
  <c r="O389" i="2"/>
  <c r="O397" i="2"/>
  <c r="O401" i="2"/>
  <c r="K433" i="2"/>
  <c r="C454" i="2"/>
  <c r="M453" i="2"/>
  <c r="C457" i="2"/>
  <c r="K477" i="2"/>
  <c r="P487" i="2"/>
  <c r="S487" i="2" s="1"/>
  <c r="C493" i="2"/>
  <c r="C497" i="2"/>
  <c r="O497" i="2"/>
  <c r="R501" i="2"/>
  <c r="K505" i="2"/>
  <c r="C521" i="2"/>
  <c r="O525" i="2"/>
  <c r="O529" i="2"/>
  <c r="C541" i="2"/>
  <c r="O541" i="2"/>
  <c r="C553" i="2"/>
  <c r="C561" i="2"/>
  <c r="O561" i="2"/>
  <c r="C565" i="2"/>
  <c r="O565" i="2"/>
  <c r="R573" i="2"/>
  <c r="I581" i="2"/>
  <c r="K601" i="2"/>
  <c r="K609" i="2"/>
  <c r="I617" i="2"/>
  <c r="C629" i="2"/>
  <c r="F649" i="2"/>
  <c r="D649" i="2" s="1"/>
  <c r="H681" i="2"/>
  <c r="R693" i="2"/>
  <c r="O697" i="2"/>
  <c r="S726" i="2"/>
  <c r="I745" i="2"/>
  <c r="K749" i="2"/>
  <c r="K765" i="2"/>
  <c r="Q773" i="2"/>
  <c r="G777" i="2"/>
  <c r="I811" i="2"/>
  <c r="O981" i="2"/>
  <c r="R1054" i="2"/>
  <c r="S1057" i="2"/>
  <c r="K1302" i="2"/>
  <c r="O1319" i="2"/>
  <c r="L1059" i="2"/>
  <c r="O1059" i="2" s="1"/>
  <c r="Q1679" i="2"/>
  <c r="M1611" i="2"/>
  <c r="C473" i="2"/>
  <c r="Q497" i="2"/>
  <c r="K509" i="2"/>
  <c r="K569" i="2"/>
  <c r="K589" i="2"/>
  <c r="Q629" i="2"/>
  <c r="O633" i="2"/>
  <c r="C645" i="2"/>
  <c r="I614" i="2"/>
  <c r="Q682" i="2"/>
  <c r="I681" i="2"/>
  <c r="Q757" i="2"/>
  <c r="C761" i="2"/>
  <c r="O761" i="2"/>
  <c r="S802" i="2"/>
  <c r="P801" i="2"/>
  <c r="Q825" i="2"/>
  <c r="O865" i="2"/>
  <c r="K893" i="2"/>
  <c r="S904" i="2"/>
  <c r="R901" i="2"/>
  <c r="P917" i="2"/>
  <c r="S952" i="2"/>
  <c r="R949" i="2"/>
  <c r="S1115" i="2"/>
  <c r="P1114" i="2"/>
  <c r="C1516" i="2"/>
  <c r="E1514" i="2"/>
  <c r="P473" i="2"/>
  <c r="S473" i="2" s="1"/>
  <c r="C489" i="2"/>
  <c r="P533" i="2"/>
  <c r="C537" i="2"/>
  <c r="K552" i="2"/>
  <c r="O577" i="2"/>
  <c r="P609" i="2"/>
  <c r="G614" i="2"/>
  <c r="P673" i="2"/>
  <c r="Q709" i="2"/>
  <c r="G745" i="2"/>
  <c r="K761" i="2"/>
  <c r="Q778" i="2"/>
  <c r="G845" i="2"/>
  <c r="S946" i="2"/>
  <c r="P945" i="2"/>
  <c r="S1039" i="2"/>
  <c r="P1038" i="2"/>
  <c r="D1159" i="2"/>
  <c r="F1158" i="2"/>
  <c r="D1158" i="2" s="1"/>
  <c r="S1435" i="2"/>
  <c r="P1434" i="2"/>
  <c r="C341" i="2"/>
  <c r="E353" i="2"/>
  <c r="Q355" i="2"/>
  <c r="K381" i="2"/>
  <c r="P387" i="2"/>
  <c r="S387" i="2" s="1"/>
  <c r="F418" i="2"/>
  <c r="D418" i="2" s="1"/>
  <c r="M419" i="2"/>
  <c r="C441" i="2"/>
  <c r="C449" i="2"/>
  <c r="Q455" i="2"/>
  <c r="C477" i="2"/>
  <c r="P489" i="2"/>
  <c r="Q519" i="2"/>
  <c r="P537" i="2"/>
  <c r="C550" i="2"/>
  <c r="G581" i="2"/>
  <c r="K597" i="2"/>
  <c r="C601" i="2"/>
  <c r="O601" i="2"/>
  <c r="J616" i="2"/>
  <c r="K620" i="2"/>
  <c r="K621" i="2"/>
  <c r="R621" i="2"/>
  <c r="K633" i="2"/>
  <c r="O665" i="2"/>
  <c r="S668" i="2"/>
  <c r="G681" i="2"/>
  <c r="C683" i="2"/>
  <c r="C697" i="2"/>
  <c r="O709" i="2"/>
  <c r="C714" i="2"/>
  <c r="Q714" i="2"/>
  <c r="Q715" i="2"/>
  <c r="C721" i="2"/>
  <c r="O721" i="2"/>
  <c r="H745" i="2"/>
  <c r="C747" i="2"/>
  <c r="M745" i="2"/>
  <c r="S792" i="2"/>
  <c r="R789" i="2"/>
  <c r="O815" i="2"/>
  <c r="L811" i="2"/>
  <c r="K829" i="2"/>
  <c r="Q857" i="2"/>
  <c r="S892" i="2"/>
  <c r="R889" i="2"/>
  <c r="C921" i="2"/>
  <c r="Q921" i="2"/>
  <c r="N973" i="2"/>
  <c r="O1050" i="2"/>
  <c r="R1257" i="2"/>
  <c r="R1254" i="2" s="1"/>
  <c r="J1254" i="2"/>
  <c r="O1321" i="2"/>
  <c r="N1318" i="2"/>
  <c r="I1060" i="2"/>
  <c r="Q789" i="2"/>
  <c r="Q805" i="2"/>
  <c r="R816" i="2"/>
  <c r="Q901" i="2"/>
  <c r="K905" i="2"/>
  <c r="M909" i="2"/>
  <c r="O933" i="2"/>
  <c r="O957" i="2"/>
  <c r="R977" i="2"/>
  <c r="O997" i="2"/>
  <c r="F1014" i="2"/>
  <c r="D1014" i="2" s="1"/>
  <c r="R1034" i="2"/>
  <c r="C1110" i="2"/>
  <c r="K1134" i="2"/>
  <c r="K1178" i="2"/>
  <c r="S1178" i="2"/>
  <c r="C1182" i="2"/>
  <c r="C1198" i="2"/>
  <c r="K1214" i="2"/>
  <c r="P1214" i="2"/>
  <c r="C1246" i="2"/>
  <c r="O1246" i="2"/>
  <c r="K1250" i="2"/>
  <c r="R1250" i="2"/>
  <c r="G1059" i="2"/>
  <c r="G1318" i="2"/>
  <c r="R1322" i="2"/>
  <c r="C1330" i="2"/>
  <c r="S1339" i="2"/>
  <c r="Q1338" i="2"/>
  <c r="N1350" i="2"/>
  <c r="C1354" i="2"/>
  <c r="O1385" i="2"/>
  <c r="G1416" i="2"/>
  <c r="N1417" i="2"/>
  <c r="O1417" i="2" s="1"/>
  <c r="K1453" i="2"/>
  <c r="R1453" i="2"/>
  <c r="C1466" i="2"/>
  <c r="O1470" i="2"/>
  <c r="F1482" i="2"/>
  <c r="D1482" i="2" s="1"/>
  <c r="S1563" i="2"/>
  <c r="P1562" i="2"/>
  <c r="N1678" i="2"/>
  <c r="S1685" i="2"/>
  <c r="R1686" i="2"/>
  <c r="S1689" i="2"/>
  <c r="H1710" i="2"/>
  <c r="K1711" i="2"/>
  <c r="P1743" i="2"/>
  <c r="S1743" i="2" s="1"/>
  <c r="K1743" i="2"/>
  <c r="O1794" i="2"/>
  <c r="O1934" i="2"/>
  <c r="C785" i="2"/>
  <c r="K789" i="2"/>
  <c r="P821" i="2"/>
  <c r="Q837" i="2"/>
  <c r="C846" i="2"/>
  <c r="C861" i="2"/>
  <c r="O861" i="2"/>
  <c r="O873" i="2"/>
  <c r="M877" i="2"/>
  <c r="K901" i="2"/>
  <c r="R912" i="2"/>
  <c r="C933" i="2"/>
  <c r="C937" i="2"/>
  <c r="Q953" i="2"/>
  <c r="C961" i="2"/>
  <c r="K969" i="2"/>
  <c r="C977" i="2"/>
  <c r="C997" i="2"/>
  <c r="C1001" i="2"/>
  <c r="C1034" i="2"/>
  <c r="O1034" i="2"/>
  <c r="K1038" i="2"/>
  <c r="C1054" i="2"/>
  <c r="M1060" i="2"/>
  <c r="C1090" i="2"/>
  <c r="C1102" i="2"/>
  <c r="E1126" i="2"/>
  <c r="C1138" i="2"/>
  <c r="C1160" i="2"/>
  <c r="H1222" i="2"/>
  <c r="Q1238" i="2"/>
  <c r="D1255" i="2"/>
  <c r="Q1258" i="2"/>
  <c r="R1289" i="2"/>
  <c r="R1286" i="2" s="1"/>
  <c r="C1298" i="2"/>
  <c r="C1310" i="2"/>
  <c r="O1310" i="2"/>
  <c r="C1319" i="2"/>
  <c r="K1326" i="2"/>
  <c r="C1338" i="2"/>
  <c r="O1338" i="2"/>
  <c r="C1351" i="2"/>
  <c r="C1454" i="2"/>
  <c r="K1517" i="2"/>
  <c r="R1517" i="2"/>
  <c r="R1534" i="2"/>
  <c r="S1537" i="2"/>
  <c r="K1615" i="2"/>
  <c r="P1615" i="2"/>
  <c r="S1615" i="2" s="1"/>
  <c r="D1647" i="2"/>
  <c r="F1646" i="2"/>
  <c r="D1646" i="2" s="1"/>
  <c r="K1658" i="2"/>
  <c r="S1705" i="2"/>
  <c r="R1702" i="2"/>
  <c r="L1774" i="2"/>
  <c r="S1833" i="2"/>
  <c r="R1830" i="2"/>
  <c r="R1838" i="2"/>
  <c r="S1841" i="2"/>
  <c r="O1046" i="2"/>
  <c r="C1098" i="2"/>
  <c r="K1198" i="2"/>
  <c r="O1214" i="2"/>
  <c r="K1274" i="2"/>
  <c r="F1350" i="2"/>
  <c r="D1350" i="2" s="1"/>
  <c r="Q1352" i="2"/>
  <c r="S1429" i="2"/>
  <c r="R1426" i="2"/>
  <c r="Q1438" i="2"/>
  <c r="S1531" i="2"/>
  <c r="P1530" i="2"/>
  <c r="S1541" i="2"/>
  <c r="R1538" i="2"/>
  <c r="I1611" i="2"/>
  <c r="K1681" i="2"/>
  <c r="J1678" i="2"/>
  <c r="S1721" i="2"/>
  <c r="R1722" i="2"/>
  <c r="S1725" i="2"/>
  <c r="O1877" i="2"/>
  <c r="N1874" i="2"/>
  <c r="K1070" i="2"/>
  <c r="K1118" i="2"/>
  <c r="M1126" i="2"/>
  <c r="K1186" i="2"/>
  <c r="M1286" i="2"/>
  <c r="K1358" i="2"/>
  <c r="S1607" i="2"/>
  <c r="P1606" i="2"/>
  <c r="S1661" i="2"/>
  <c r="R1658" i="2"/>
  <c r="K1674" i="2"/>
  <c r="Q1694" i="2"/>
  <c r="K797" i="2"/>
  <c r="M813" i="2"/>
  <c r="C837" i="2"/>
  <c r="C853" i="2"/>
  <c r="K857" i="2"/>
  <c r="K861" i="2"/>
  <c r="Q873" i="2"/>
  <c r="C917" i="2"/>
  <c r="K925" i="2"/>
  <c r="C945" i="2"/>
  <c r="K949" i="2"/>
  <c r="C1015" i="2"/>
  <c r="N1062" i="2"/>
  <c r="C1066" i="2"/>
  <c r="C1082" i="2"/>
  <c r="O1082" i="2"/>
  <c r="K1086" i="2"/>
  <c r="K1122" i="2"/>
  <c r="C1142" i="2"/>
  <c r="O1142" i="2"/>
  <c r="K1154" i="2"/>
  <c r="R1154" i="2"/>
  <c r="C1170" i="2"/>
  <c r="M1190" i="2"/>
  <c r="C1194" i="2"/>
  <c r="M1222" i="2"/>
  <c r="R1302" i="2"/>
  <c r="P1310" i="2"/>
  <c r="R1321" i="2"/>
  <c r="R1318" i="2" s="1"/>
  <c r="C1346" i="2"/>
  <c r="C1370" i="2"/>
  <c r="O1370" i="2"/>
  <c r="S1373" i="2"/>
  <c r="R1370" i="2"/>
  <c r="S1401" i="2"/>
  <c r="P1410" i="2"/>
  <c r="S1410" i="2" s="1"/>
  <c r="L1416" i="2"/>
  <c r="O1416" i="2" s="1"/>
  <c r="F1416" i="2"/>
  <c r="D1416" i="2" s="1"/>
  <c r="D1420" i="2"/>
  <c r="K1422" i="2"/>
  <c r="R1422" i="2"/>
  <c r="R1454" i="2"/>
  <c r="O1485" i="2"/>
  <c r="N1482" i="2"/>
  <c r="O1506" i="2"/>
  <c r="M1578" i="2"/>
  <c r="Q1876" i="2"/>
  <c r="I1874" i="2"/>
  <c r="K1890" i="2"/>
  <c r="N1906" i="2"/>
  <c r="C1386" i="2"/>
  <c r="O1386" i="2"/>
  <c r="Q1386" i="2"/>
  <c r="C1406" i="2"/>
  <c r="O1406" i="2"/>
  <c r="M1418" i="2"/>
  <c r="O1422" i="2"/>
  <c r="K1446" i="2"/>
  <c r="K1454" i="2"/>
  <c r="K1470" i="2"/>
  <c r="K1486" i="2"/>
  <c r="R1486" i="2"/>
  <c r="C1490" i="2"/>
  <c r="Q1506" i="2"/>
  <c r="C1530" i="2"/>
  <c r="C1547" i="2"/>
  <c r="O1550" i="2"/>
  <c r="C1558" i="2"/>
  <c r="C1562" i="2"/>
  <c r="K1570" i="2"/>
  <c r="E1578" i="2"/>
  <c r="C1606" i="2"/>
  <c r="O1606" i="2"/>
  <c r="R1626" i="2"/>
  <c r="R1649" i="2"/>
  <c r="S1649" i="2" s="1"/>
  <c r="O1658" i="2"/>
  <c r="K1666" i="2"/>
  <c r="R1674" i="2"/>
  <c r="M1678" i="2"/>
  <c r="C1690" i="2"/>
  <c r="C1694" i="2"/>
  <c r="K1706" i="2"/>
  <c r="G1710" i="2"/>
  <c r="C1718" i="2"/>
  <c r="C1726" i="2"/>
  <c r="C1734" i="2"/>
  <c r="G1742" i="2"/>
  <c r="C1744" i="2"/>
  <c r="M1742" i="2"/>
  <c r="C1762" i="2"/>
  <c r="R1782" i="2"/>
  <c r="C1814" i="2"/>
  <c r="C1826" i="2"/>
  <c r="C1844" i="2"/>
  <c r="K1878" i="2"/>
  <c r="K1882" i="2"/>
  <c r="C1908" i="2"/>
  <c r="S1917" i="2"/>
  <c r="M1938" i="2"/>
  <c r="R1954" i="2"/>
  <c r="O1958" i="2"/>
  <c r="S1967" i="2"/>
  <c r="K1974" i="2"/>
  <c r="C1478" i="2"/>
  <c r="O1534" i="2"/>
  <c r="C1586" i="2"/>
  <c r="O1634" i="2"/>
  <c r="K1662" i="2"/>
  <c r="K1718" i="2"/>
  <c r="O1722" i="2"/>
  <c r="K1726" i="2"/>
  <c r="C1738" i="2"/>
  <c r="K1758" i="2"/>
  <c r="E1810" i="2"/>
  <c r="O1846" i="2"/>
  <c r="O1878" i="2"/>
  <c r="K1478" i="2"/>
  <c r="P1478" i="2"/>
  <c r="O1598" i="2"/>
  <c r="K1630" i="2"/>
  <c r="P1630" i="2"/>
  <c r="O1766" i="2"/>
  <c r="I1808" i="2"/>
  <c r="S1861" i="2"/>
  <c r="P1875" i="2"/>
  <c r="S1875" i="2" s="1"/>
  <c r="C1940" i="2"/>
  <c r="P1946" i="2"/>
  <c r="C1986" i="2"/>
  <c r="C1390" i="2"/>
  <c r="C1434" i="2"/>
  <c r="K1442" i="2"/>
  <c r="C1446" i="2"/>
  <c r="R1470" i="2"/>
  <c r="Q1470" i="2"/>
  <c r="O1486" i="2"/>
  <c r="P1486" i="2"/>
  <c r="K1494" i="2"/>
  <c r="P1494" i="2"/>
  <c r="K1506" i="2"/>
  <c r="C1510" i="2"/>
  <c r="K1550" i="2"/>
  <c r="C1570" i="2"/>
  <c r="Q1594" i="2"/>
  <c r="F1611" i="2"/>
  <c r="K1618" i="2"/>
  <c r="Q1642" i="2"/>
  <c r="K1670" i="2"/>
  <c r="S1693" i="2"/>
  <c r="Q1711" i="2"/>
  <c r="Q1710" i="2" s="1"/>
  <c r="C1746" i="2"/>
  <c r="K1754" i="2"/>
  <c r="C1770" i="2"/>
  <c r="P1775" i="2"/>
  <c r="S1775" i="2" s="1"/>
  <c r="C1776" i="2"/>
  <c r="M1774" i="2"/>
  <c r="S1829" i="2"/>
  <c r="S1826" i="2" s="1"/>
  <c r="C1838" i="2"/>
  <c r="S1853" i="2"/>
  <c r="C1882" i="2"/>
  <c r="C1926" i="2"/>
  <c r="R1938" i="2"/>
  <c r="P1940" i="2"/>
  <c r="S1940" i="2" s="1"/>
  <c r="P1950" i="2"/>
  <c r="K1958" i="2"/>
  <c r="C1990" i="2"/>
  <c r="F32" i="1"/>
  <c r="BG32" i="1" s="1"/>
  <c r="E23" i="1"/>
  <c r="CB32" i="1"/>
  <c r="AA47" i="1"/>
  <c r="BS47" i="1"/>
  <c r="BA32" i="1"/>
  <c r="N23" i="1"/>
  <c r="BA23" i="1" s="1"/>
  <c r="CB30" i="1"/>
  <c r="F30" i="1"/>
  <c r="BG30" i="1" s="1"/>
  <c r="E21" i="1"/>
  <c r="BA31" i="1"/>
  <c r="N22" i="1"/>
  <c r="BA22" i="1" s="1"/>
  <c r="P20" i="1"/>
  <c r="AH28" i="1"/>
  <c r="AH19" i="1" s="1"/>
  <c r="AH164" i="1" s="1"/>
  <c r="AN28" i="1"/>
  <c r="BQ119" i="1"/>
  <c r="X110" i="1"/>
  <c r="BR161" i="1"/>
  <c r="W161" i="1"/>
  <c r="BP161" i="1" s="1"/>
  <c r="O98" i="2"/>
  <c r="L97" i="2"/>
  <c r="S268" i="2"/>
  <c r="R265" i="2"/>
  <c r="S280" i="2"/>
  <c r="R277" i="2"/>
  <c r="P30" i="1"/>
  <c r="BI30" i="1" s="1"/>
  <c r="N33" i="1"/>
  <c r="AU37" i="1"/>
  <c r="AA48" i="1"/>
  <c r="BA48" i="1"/>
  <c r="BR74" i="1"/>
  <c r="P73" i="2"/>
  <c r="S74" i="2"/>
  <c r="O93" i="2"/>
  <c r="S128" i="2"/>
  <c r="R125" i="2"/>
  <c r="D194" i="2"/>
  <c r="F193" i="2"/>
  <c r="D193" i="2" s="1"/>
  <c r="P201" i="2"/>
  <c r="S202" i="2"/>
  <c r="H225" i="2"/>
  <c r="K245" i="2"/>
  <c r="O265" i="2"/>
  <c r="O333" i="2"/>
  <c r="AE23" i="1"/>
  <c r="AF23" i="1" s="1"/>
  <c r="O34" i="1"/>
  <c r="BW37" i="1"/>
  <c r="BN40" i="1"/>
  <c r="BX34" i="1"/>
  <c r="BX25" i="1" s="1"/>
  <c r="I45" i="1"/>
  <c r="G45" i="1" s="1"/>
  <c r="K46" i="1"/>
  <c r="AI29" i="1"/>
  <c r="AI20" i="1" s="1"/>
  <c r="AR29" i="1"/>
  <c r="AR20" i="1" s="1"/>
  <c r="AH32" i="1"/>
  <c r="AH23" i="1" s="1"/>
  <c r="AQ32" i="1"/>
  <c r="AQ23" i="1" s="1"/>
  <c r="K50" i="1"/>
  <c r="Y54" i="1"/>
  <c r="BF46" i="1"/>
  <c r="AA56" i="1"/>
  <c r="BS56" i="1"/>
  <c r="BR60" i="1"/>
  <c r="Y62" i="1"/>
  <c r="BR62" i="1" s="1"/>
  <c r="AU62" i="1"/>
  <c r="BR64" i="1"/>
  <c r="BR67" i="1"/>
  <c r="BA70" i="1"/>
  <c r="CA70" i="1"/>
  <c r="AA71" i="1"/>
  <c r="AA74" i="1"/>
  <c r="P78" i="1"/>
  <c r="BI78" i="1" s="1"/>
  <c r="AQ45" i="1"/>
  <c r="BC86" i="1"/>
  <c r="CA86" i="1"/>
  <c r="F94" i="1"/>
  <c r="BG94" i="1" s="1"/>
  <c r="CA94" i="1"/>
  <c r="BE94" i="1"/>
  <c r="Y102" i="1"/>
  <c r="BN102" i="1"/>
  <c r="P111" i="1"/>
  <c r="BI111" i="1" s="1"/>
  <c r="BA111" i="1"/>
  <c r="P115" i="1"/>
  <c r="BI115" i="1" s="1"/>
  <c r="Z115" i="1"/>
  <c r="BS121" i="1"/>
  <c r="AA121" i="1"/>
  <c r="Z119" i="1"/>
  <c r="BS119" i="1" s="1"/>
  <c r="BO130" i="1"/>
  <c r="AA133" i="1"/>
  <c r="BR141" i="1"/>
  <c r="Y116" i="1"/>
  <c r="BR116" i="1" s="1"/>
  <c r="BE144" i="1"/>
  <c r="BC144" i="1" s="1"/>
  <c r="BN147" i="1"/>
  <c r="AS164" i="1"/>
  <c r="BJ153" i="1"/>
  <c r="BJ164" i="1" s="1"/>
  <c r="S32" i="2"/>
  <c r="R29" i="2"/>
  <c r="Q33" i="2"/>
  <c r="P66" i="2"/>
  <c r="S66" i="2" s="1"/>
  <c r="D67" i="2"/>
  <c r="F63" i="2"/>
  <c r="K68" i="2"/>
  <c r="J65" i="2"/>
  <c r="K81" i="2"/>
  <c r="C99" i="2"/>
  <c r="S118" i="2"/>
  <c r="P117" i="2"/>
  <c r="O121" i="2"/>
  <c r="K125" i="2"/>
  <c r="K145" i="2"/>
  <c r="S178" i="2"/>
  <c r="P177" i="2"/>
  <c r="S187" i="2"/>
  <c r="P185" i="2"/>
  <c r="S240" i="2"/>
  <c r="R237" i="2"/>
  <c r="K253" i="2"/>
  <c r="S265" i="2"/>
  <c r="O269" i="2"/>
  <c r="K277" i="2"/>
  <c r="P277" i="2"/>
  <c r="S284" i="2"/>
  <c r="R281" i="2"/>
  <c r="S300" i="2"/>
  <c r="S312" i="2"/>
  <c r="S309" i="2" s="1"/>
  <c r="K33" i="1"/>
  <c r="L119" i="1"/>
  <c r="AY119" i="1" s="1"/>
  <c r="BA119" i="1"/>
  <c r="N110" i="1"/>
  <c r="BA110" i="1" s="1"/>
  <c r="N34" i="1"/>
  <c r="BW34" i="1"/>
  <c r="BW25" i="1" s="1"/>
  <c r="X52" i="1"/>
  <c r="BQ52" i="1" s="1"/>
  <c r="BC62" i="1"/>
  <c r="BS65" i="1"/>
  <c r="AA68" i="1"/>
  <c r="BS68" i="1"/>
  <c r="BF70" i="1"/>
  <c r="BE51" i="1"/>
  <c r="B119" i="1"/>
  <c r="BY119" i="1" s="1"/>
  <c r="CA119" i="1"/>
  <c r="S73" i="2"/>
  <c r="K137" i="2"/>
  <c r="Q194" i="2"/>
  <c r="S272" i="2"/>
  <c r="R269" i="2"/>
  <c r="P290" i="2"/>
  <c r="S290" i="2" s="1"/>
  <c r="H289" i="2"/>
  <c r="L421" i="2"/>
  <c r="O422" i="2"/>
  <c r="L418" i="2"/>
  <c r="L417" i="2" s="1"/>
  <c r="S528" i="2"/>
  <c r="R525" i="2"/>
  <c r="O533" i="2"/>
  <c r="N21" i="1"/>
  <c r="BA21" i="1" s="1"/>
  <c r="AE21" i="1"/>
  <c r="AF21" i="1" s="1"/>
  <c r="J23" i="1"/>
  <c r="K23" i="1" s="1"/>
  <c r="BH23" i="1" s="1"/>
  <c r="J24" i="1"/>
  <c r="M26" i="1"/>
  <c r="AE34" i="1"/>
  <c r="BX37" i="1"/>
  <c r="BN41" i="1"/>
  <c r="BV35" i="1"/>
  <c r="BV26" i="1" s="1"/>
  <c r="J45" i="1"/>
  <c r="K45" i="1" s="1"/>
  <c r="AJ28" i="1"/>
  <c r="AJ19" i="1" s="1"/>
  <c r="AJ164" i="1" s="1"/>
  <c r="AV45" i="1"/>
  <c r="BA46" i="1"/>
  <c r="V29" i="1"/>
  <c r="V20" i="1" s="1"/>
  <c r="U32" i="1"/>
  <c r="U23" i="1" s="1"/>
  <c r="V33" i="1"/>
  <c r="V24" i="1" s="1"/>
  <c r="Z54" i="1"/>
  <c r="AA54" i="1" s="1"/>
  <c r="AW54" i="1"/>
  <c r="BO55" i="1"/>
  <c r="BR58" i="1"/>
  <c r="BO59" i="1"/>
  <c r="Z62" i="1"/>
  <c r="AA62" i="1" s="1"/>
  <c r="BO63" i="1"/>
  <c r="AA64" i="1"/>
  <c r="BO66" i="1"/>
  <c r="AA67" i="1"/>
  <c r="BR73" i="1"/>
  <c r="BS75" i="1"/>
  <c r="AX70" i="1"/>
  <c r="BA78" i="1"/>
  <c r="BN80" i="1"/>
  <c r="AW51" i="1"/>
  <c r="AW86" i="1"/>
  <c r="BF86" i="1"/>
  <c r="BF94" i="1"/>
  <c r="I110" i="1"/>
  <c r="G110" i="1" s="1"/>
  <c r="P113" i="1"/>
  <c r="BI113" i="1" s="1"/>
  <c r="BS124" i="1"/>
  <c r="AV117" i="1"/>
  <c r="AV35" i="1" s="1"/>
  <c r="AV26" i="1" s="1"/>
  <c r="BS127" i="1"/>
  <c r="BS140" i="1"/>
  <c r="BO140" i="1"/>
  <c r="BO115" i="1" s="1"/>
  <c r="AU153" i="1"/>
  <c r="BC160" i="1"/>
  <c r="O21" i="2"/>
  <c r="P98" i="2"/>
  <c r="S98" i="2" s="1"/>
  <c r="K100" i="2"/>
  <c r="J97" i="2"/>
  <c r="Q130" i="2"/>
  <c r="I129" i="2"/>
  <c r="O131" i="2"/>
  <c r="O129" i="2" s="1"/>
  <c r="L63" i="2"/>
  <c r="C141" i="2"/>
  <c r="P162" i="2"/>
  <c r="S162" i="2" s="1"/>
  <c r="H161" i="2"/>
  <c r="H62" i="2"/>
  <c r="K162" i="2"/>
  <c r="Q185" i="2"/>
  <c r="S200" i="2"/>
  <c r="S197" i="2" s="1"/>
  <c r="K261" i="2"/>
  <c r="O281" i="2"/>
  <c r="C301" i="2"/>
  <c r="O301" i="2"/>
  <c r="G321" i="2"/>
  <c r="G62" i="2"/>
  <c r="C322" i="2"/>
  <c r="L2020" i="2"/>
  <c r="O2020" i="2" s="1"/>
  <c r="O419" i="2"/>
  <c r="C98" i="2"/>
  <c r="E97" i="2"/>
  <c r="C97" i="2" s="1"/>
  <c r="S293" i="2"/>
  <c r="R365" i="2"/>
  <c r="S368" i="2"/>
  <c r="R456" i="2"/>
  <c r="R453" i="2" s="1"/>
  <c r="J453" i="2"/>
  <c r="K456" i="2"/>
  <c r="AZ28" i="1"/>
  <c r="AX37" i="1"/>
  <c r="BR56" i="1"/>
  <c r="BR71" i="1"/>
  <c r="O21" i="1"/>
  <c r="BB21" i="1" s="1"/>
  <c r="BZ28" i="1"/>
  <c r="K29" i="1"/>
  <c r="D34" i="1"/>
  <c r="BC37" i="1"/>
  <c r="BN42" i="1"/>
  <c r="BN37" i="1" s="1"/>
  <c r="Z46" i="1"/>
  <c r="Z29" i="1" s="1"/>
  <c r="Z20" i="1" s="1"/>
  <c r="Y47" i="1"/>
  <c r="BR47" i="1" s="1"/>
  <c r="Z50" i="1"/>
  <c r="BR59" i="1"/>
  <c r="BQ69" i="1"/>
  <c r="BE70" i="1"/>
  <c r="BC70" i="1" s="1"/>
  <c r="BN81" i="1"/>
  <c r="BN48" i="1" s="1"/>
  <c r="BN84" i="1"/>
  <c r="AK45" i="1"/>
  <c r="AK28" i="1" s="1"/>
  <c r="AK19" i="1" s="1"/>
  <c r="AK164" i="1" s="1"/>
  <c r="BF48" i="1"/>
  <c r="BF31" i="1" s="1"/>
  <c r="BF22" i="1" s="1"/>
  <c r="AW94" i="1"/>
  <c r="AU94" i="1" s="1"/>
  <c r="BX111" i="1"/>
  <c r="BU119" i="1"/>
  <c r="AU135" i="1"/>
  <c r="AY144" i="1"/>
  <c r="AU144" i="1"/>
  <c r="BC161" i="1"/>
  <c r="L2012" i="2"/>
  <c r="L17" i="2"/>
  <c r="L15" i="2"/>
  <c r="L1007" i="2" s="1"/>
  <c r="O1007" i="2" s="1"/>
  <c r="O19" i="2"/>
  <c r="O73" i="2"/>
  <c r="S92" i="2"/>
  <c r="S89" i="2" s="1"/>
  <c r="R89" i="2"/>
  <c r="G63" i="2"/>
  <c r="G15" i="2" s="1"/>
  <c r="G1007" i="2" s="1"/>
  <c r="N64" i="2"/>
  <c r="N97" i="2"/>
  <c r="O100" i="2"/>
  <c r="S148" i="2"/>
  <c r="R145" i="2"/>
  <c r="L161" i="2"/>
  <c r="O161" i="2" s="1"/>
  <c r="Q181" i="2"/>
  <c r="P181" i="2"/>
  <c r="S183" i="2"/>
  <c r="S181" i="2" s="1"/>
  <c r="H193" i="2"/>
  <c r="S256" i="2"/>
  <c r="R253" i="2"/>
  <c r="S264" i="2"/>
  <c r="R261" i="2"/>
  <c r="K269" i="2"/>
  <c r="S288" i="2"/>
  <c r="R285" i="2"/>
  <c r="K309" i="2"/>
  <c r="P322" i="2"/>
  <c r="S322" i="2" s="1"/>
  <c r="H321" i="2"/>
  <c r="Q369" i="2"/>
  <c r="AZ26" i="1"/>
  <c r="CA45" i="1"/>
  <c r="BM142" i="1"/>
  <c r="BQ142" i="1"/>
  <c r="S84" i="2"/>
  <c r="R81" i="2"/>
  <c r="S342" i="2"/>
  <c r="S341" i="2" s="1"/>
  <c r="P341" i="2"/>
  <c r="F22" i="1"/>
  <c r="BG22" i="1" s="1"/>
  <c r="F29" i="1"/>
  <c r="Y37" i="1"/>
  <c r="BR37" i="1" s="1"/>
  <c r="AA65" i="1"/>
  <c r="AX135" i="1"/>
  <c r="AX110" i="1" s="1"/>
  <c r="AC19" i="1"/>
  <c r="AC164" i="1" s="1"/>
  <c r="D28" i="1"/>
  <c r="W37" i="1"/>
  <c r="BP37" i="1" s="1"/>
  <c r="AX34" i="1"/>
  <c r="AX25" i="1" s="1"/>
  <c r="N45" i="1"/>
  <c r="AZ45" i="1"/>
  <c r="P47" i="1"/>
  <c r="BI47" i="1" s="1"/>
  <c r="Y49" i="1"/>
  <c r="BF51" i="1"/>
  <c r="BF34" i="1" s="1"/>
  <c r="BF25" i="1" s="1"/>
  <c r="AE45" i="1"/>
  <c r="BE54" i="1"/>
  <c r="BW54" i="1"/>
  <c r="BU54" i="1" s="1"/>
  <c r="BR57" i="1"/>
  <c r="AU70" i="1"/>
  <c r="BW48" i="1"/>
  <c r="BW31" i="1" s="1"/>
  <c r="BW22" i="1" s="1"/>
  <c r="Y86" i="1"/>
  <c r="BN87" i="1"/>
  <c r="BN90" i="1"/>
  <c r="BN96" i="1"/>
  <c r="BC102" i="1"/>
  <c r="AW102" i="1"/>
  <c r="AU102" i="1" s="1"/>
  <c r="BO106" i="1"/>
  <c r="BS106" i="1"/>
  <c r="BO107" i="1"/>
  <c r="BO102" i="1" s="1"/>
  <c r="BS107" i="1"/>
  <c r="AQ29" i="1"/>
  <c r="AQ20" i="1" s="1"/>
  <c r="BF114" i="1"/>
  <c r="BF32" i="1" s="1"/>
  <c r="BF23" i="1" s="1"/>
  <c r="BN132" i="1"/>
  <c r="BN115" i="1" s="1"/>
  <c r="BR132" i="1"/>
  <c r="BO133" i="1"/>
  <c r="BM134" i="1"/>
  <c r="BQ134" i="1"/>
  <c r="B135" i="1"/>
  <c r="BY135" i="1" s="1"/>
  <c r="CA135" i="1"/>
  <c r="P135" i="1"/>
  <c r="BI135" i="1" s="1"/>
  <c r="AX144" i="1"/>
  <c r="BS147" i="1"/>
  <c r="AA147" i="1"/>
  <c r="BU154" i="1"/>
  <c r="BV155" i="1"/>
  <c r="BU155" i="1" s="1"/>
  <c r="BR160" i="1"/>
  <c r="W160" i="1"/>
  <c r="BP160" i="1" s="1"/>
  <c r="I2011" i="2"/>
  <c r="I17" i="2"/>
  <c r="E2012" i="2"/>
  <c r="C19" i="2"/>
  <c r="I62" i="2"/>
  <c r="I14" i="2" s="1"/>
  <c r="C66" i="2"/>
  <c r="E62" i="2"/>
  <c r="O66" i="2"/>
  <c r="L65" i="2"/>
  <c r="C93" i="2"/>
  <c r="C101" i="2"/>
  <c r="P121" i="2"/>
  <c r="S121" i="2" s="1"/>
  <c r="S122" i="2"/>
  <c r="C145" i="2"/>
  <c r="O145" i="2"/>
  <c r="O165" i="2"/>
  <c r="C173" i="2"/>
  <c r="O196" i="2"/>
  <c r="N193" i="2"/>
  <c r="Q205" i="2"/>
  <c r="S217" i="2"/>
  <c r="O253" i="2"/>
  <c r="D259" i="2"/>
  <c r="F257" i="2"/>
  <c r="D257" i="2" s="1"/>
  <c r="C265" i="2"/>
  <c r="O373" i="2"/>
  <c r="U30" i="1"/>
  <c r="U21" i="1" s="1"/>
  <c r="BF119" i="1"/>
  <c r="BO123" i="1"/>
  <c r="BQ126" i="1"/>
  <c r="BO129" i="1"/>
  <c r="BO112" i="1" s="1"/>
  <c r="BW135" i="1"/>
  <c r="BW110" i="1" s="1"/>
  <c r="BU110" i="1" s="1"/>
  <c r="BW112" i="1"/>
  <c r="BW30" i="1" s="1"/>
  <c r="BW21" i="1" s="1"/>
  <c r="BN139" i="1"/>
  <c r="BG145" i="1"/>
  <c r="BN150" i="1"/>
  <c r="BN144" i="1" s="1"/>
  <c r="Z153" i="1"/>
  <c r="BC154" i="1"/>
  <c r="W156" i="1"/>
  <c r="BP156" i="1" s="1"/>
  <c r="W157" i="1"/>
  <c r="BP157" i="1" s="1"/>
  <c r="G17" i="2"/>
  <c r="C17" i="2" s="1"/>
  <c r="C25" i="2"/>
  <c r="C41" i="2"/>
  <c r="O41" i="2"/>
  <c r="O53" i="2"/>
  <c r="F65" i="2"/>
  <c r="D65" i="2" s="1"/>
  <c r="K77" i="2"/>
  <c r="K89" i="2"/>
  <c r="P99" i="2"/>
  <c r="S99" i="2" s="1"/>
  <c r="K101" i="2"/>
  <c r="K105" i="2"/>
  <c r="O109" i="2"/>
  <c r="K117" i="2"/>
  <c r="Q117" i="2"/>
  <c r="C129" i="2"/>
  <c r="Q131" i="2"/>
  <c r="K141" i="2"/>
  <c r="K153" i="2"/>
  <c r="N161" i="2"/>
  <c r="K165" i="2"/>
  <c r="O173" i="2"/>
  <c r="K177" i="2"/>
  <c r="Q177" i="2"/>
  <c r="O185" i="2"/>
  <c r="G193" i="2"/>
  <c r="C201" i="2"/>
  <c r="C213" i="2"/>
  <c r="O213" i="2"/>
  <c r="N225" i="2"/>
  <c r="P233" i="2"/>
  <c r="S233" i="2" s="1"/>
  <c r="S245" i="2"/>
  <c r="P249" i="2"/>
  <c r="S249" i="2" s="1"/>
  <c r="P259" i="2"/>
  <c r="S259" i="2" s="1"/>
  <c r="C273" i="2"/>
  <c r="O273" i="2"/>
  <c r="F289" i="2"/>
  <c r="D289" i="2" s="1"/>
  <c r="P291" i="2"/>
  <c r="S291" i="2" s="1"/>
  <c r="R301" i="2"/>
  <c r="Q301" i="2"/>
  <c r="O305" i="2"/>
  <c r="Q309" i="2"/>
  <c r="R313" i="2"/>
  <c r="S313" i="2" s="1"/>
  <c r="O356" i="2"/>
  <c r="N353" i="2"/>
  <c r="K389" i="2"/>
  <c r="K397" i="2"/>
  <c r="C423" i="2"/>
  <c r="P455" i="2"/>
  <c r="S455" i="2" s="1"/>
  <c r="K455" i="2"/>
  <c r="S507" i="2"/>
  <c r="P505" i="2"/>
  <c r="L613" i="2"/>
  <c r="Z116" i="1"/>
  <c r="X117" i="1"/>
  <c r="BQ117" i="1" s="1"/>
  <c r="BE114" i="1"/>
  <c r="BE32" i="1" s="1"/>
  <c r="BE23" i="1" s="1"/>
  <c r="BO125" i="1"/>
  <c r="V110" i="1"/>
  <c r="V28" i="1" s="1"/>
  <c r="V19" i="1" s="1"/>
  <c r="V164" i="1" s="1"/>
  <c r="BO128" i="1"/>
  <c r="AA129" i="1"/>
  <c r="BO131" i="1"/>
  <c r="BA135" i="1"/>
  <c r="BO139" i="1"/>
  <c r="L153" i="1"/>
  <c r="AU155" i="1"/>
  <c r="W158" i="1"/>
  <c r="BP158" i="1" s="1"/>
  <c r="AU162" i="1"/>
  <c r="BC162" i="1"/>
  <c r="Q21" i="2"/>
  <c r="O29" i="2"/>
  <c r="K37" i="2"/>
  <c r="Q37" i="2"/>
  <c r="I65" i="2"/>
  <c r="P67" i="2"/>
  <c r="S67" i="2" s="1"/>
  <c r="K69" i="2"/>
  <c r="P69" i="2"/>
  <c r="Q69" i="2"/>
  <c r="O85" i="2"/>
  <c r="C89" i="2"/>
  <c r="O89" i="2"/>
  <c r="K93" i="2"/>
  <c r="S93" i="2"/>
  <c r="Q99" i="2"/>
  <c r="R132" i="2"/>
  <c r="O133" i="2"/>
  <c r="C149" i="2"/>
  <c r="O149" i="2"/>
  <c r="K157" i="2"/>
  <c r="E161" i="2"/>
  <c r="C161" i="2" s="1"/>
  <c r="P169" i="2"/>
  <c r="P194" i="2"/>
  <c r="S194" i="2" s="1"/>
  <c r="C197" i="2"/>
  <c r="Q209" i="2"/>
  <c r="K213" i="2"/>
  <c r="K229" i="2"/>
  <c r="S229" i="2"/>
  <c r="O241" i="2"/>
  <c r="Q245" i="2"/>
  <c r="C261" i="2"/>
  <c r="K265" i="2"/>
  <c r="C293" i="2"/>
  <c r="O293" i="2"/>
  <c r="C337" i="2"/>
  <c r="O337" i="2"/>
  <c r="P355" i="2"/>
  <c r="S355" i="2" s="1"/>
  <c r="H353" i="2"/>
  <c r="O381" i="2"/>
  <c r="D387" i="2"/>
  <c r="F385" i="2"/>
  <c r="D385" i="2" s="1"/>
  <c r="R405" i="2"/>
  <c r="S408" i="2"/>
  <c r="S405" i="2" s="1"/>
  <c r="G421" i="2"/>
  <c r="C421" i="2" s="1"/>
  <c r="Q433" i="2"/>
  <c r="Q449" i="2"/>
  <c r="O454" i="2"/>
  <c r="L453" i="2"/>
  <c r="O477" i="2"/>
  <c r="BO122" i="1"/>
  <c r="BC135" i="1"/>
  <c r="BX144" i="1"/>
  <c r="BN146" i="1"/>
  <c r="K21" i="2"/>
  <c r="K45" i="2"/>
  <c r="C57" i="2"/>
  <c r="O57" i="2"/>
  <c r="Q67" i="2"/>
  <c r="Q98" i="2"/>
  <c r="S105" i="2"/>
  <c r="C137" i="2"/>
  <c r="O137" i="2"/>
  <c r="C157" i="2"/>
  <c r="P163" i="2"/>
  <c r="S163" i="2" s="1"/>
  <c r="Q165" i="2"/>
  <c r="K181" i="2"/>
  <c r="O189" i="2"/>
  <c r="O205" i="2"/>
  <c r="K209" i="2"/>
  <c r="P227" i="2"/>
  <c r="S227" i="2" s="1"/>
  <c r="K249" i="2"/>
  <c r="G257" i="2"/>
  <c r="S261" i="2"/>
  <c r="C277" i="2"/>
  <c r="O277" i="2"/>
  <c r="O289" i="2"/>
  <c r="C325" i="2"/>
  <c r="S338" i="2"/>
  <c r="P337" i="2"/>
  <c r="P345" i="2"/>
  <c r="S346" i="2"/>
  <c r="M353" i="2"/>
  <c r="Q354" i="2"/>
  <c r="K357" i="2"/>
  <c r="R357" i="2"/>
  <c r="S360" i="2"/>
  <c r="K365" i="2"/>
  <c r="S396" i="2"/>
  <c r="R393" i="2"/>
  <c r="S482" i="2"/>
  <c r="P481" i="2"/>
  <c r="O493" i="2"/>
  <c r="AW114" i="1"/>
  <c r="AW32" i="1" s="1"/>
  <c r="AW23" i="1" s="1"/>
  <c r="AA125" i="1"/>
  <c r="P127" i="1"/>
  <c r="BI127" i="1" s="1"/>
  <c r="CA127" i="1"/>
  <c r="AA128" i="1"/>
  <c r="BE111" i="1"/>
  <c r="BE29" i="1" s="1"/>
  <c r="BE20" i="1" s="1"/>
  <c r="AW112" i="1"/>
  <c r="AW30" i="1" s="1"/>
  <c r="AW21" i="1" s="1"/>
  <c r="AA131" i="1"/>
  <c r="BF135" i="1"/>
  <c r="BF113" i="1"/>
  <c r="AA139" i="1"/>
  <c r="K144" i="1"/>
  <c r="K25" i="2"/>
  <c r="K41" i="2"/>
  <c r="C45" i="2"/>
  <c r="O45" i="2"/>
  <c r="K53" i="2"/>
  <c r="P53" i="2"/>
  <c r="Q53" i="2"/>
  <c r="Q65" i="2"/>
  <c r="K73" i="2"/>
  <c r="O77" i="2"/>
  <c r="Q85" i="2"/>
  <c r="M97" i="2"/>
  <c r="O101" i="2"/>
  <c r="K109" i="2"/>
  <c r="O117" i="2"/>
  <c r="K121" i="2"/>
  <c r="O125" i="2"/>
  <c r="P131" i="2"/>
  <c r="S131" i="2" s="1"/>
  <c r="Q133" i="2"/>
  <c r="O141" i="2"/>
  <c r="Q149" i="2"/>
  <c r="C153" i="2"/>
  <c r="O153" i="2"/>
  <c r="Q163" i="2"/>
  <c r="C165" i="2"/>
  <c r="K169" i="2"/>
  <c r="O177" i="2"/>
  <c r="K185" i="2"/>
  <c r="K197" i="2"/>
  <c r="S213" i="2"/>
  <c r="F225" i="2"/>
  <c r="D225" i="2" s="1"/>
  <c r="Q227" i="2"/>
  <c r="Q225" i="2" s="1"/>
  <c r="O233" i="2"/>
  <c r="C245" i="2"/>
  <c r="O245" i="2"/>
  <c r="K273" i="2"/>
  <c r="Q273" i="2"/>
  <c r="G289" i="2"/>
  <c r="K305" i="2"/>
  <c r="Q305" i="2"/>
  <c r="K317" i="2"/>
  <c r="K325" i="2"/>
  <c r="Q329" i="2"/>
  <c r="S331" i="2"/>
  <c r="S329" i="2" s="1"/>
  <c r="P329" i="2"/>
  <c r="C333" i="2"/>
  <c r="D354" i="2"/>
  <c r="F353" i="2"/>
  <c r="D353" i="2" s="1"/>
  <c r="S364" i="2"/>
  <c r="R361" i="2"/>
  <c r="S361" i="2" s="1"/>
  <c r="S400" i="2"/>
  <c r="R397" i="2"/>
  <c r="K401" i="2"/>
  <c r="Q401" i="2"/>
  <c r="S412" i="2"/>
  <c r="R409" i="2"/>
  <c r="S409" i="2" s="1"/>
  <c r="P425" i="2"/>
  <c r="S426" i="2"/>
  <c r="O461" i="2"/>
  <c r="O486" i="2"/>
  <c r="L485" i="2"/>
  <c r="Q487" i="2"/>
  <c r="I485" i="2"/>
  <c r="S524" i="2"/>
  <c r="R521" i="2"/>
  <c r="S521" i="2" s="1"/>
  <c r="K525" i="2"/>
  <c r="S565" i="2"/>
  <c r="C581" i="2"/>
  <c r="Q621" i="2"/>
  <c r="Q749" i="2"/>
  <c r="R817" i="2"/>
  <c r="S820" i="2"/>
  <c r="P901" i="2"/>
  <c r="S903" i="2"/>
  <c r="S901" i="2" s="1"/>
  <c r="G909" i="2"/>
  <c r="C910" i="2"/>
  <c r="G941" i="2"/>
  <c r="C942" i="2"/>
  <c r="P977" i="2"/>
  <c r="S978" i="2"/>
  <c r="S977" i="2" s="1"/>
  <c r="C1064" i="2"/>
  <c r="E1060" i="2"/>
  <c r="E1062" i="2"/>
  <c r="S1093" i="2"/>
  <c r="R1090" i="2"/>
  <c r="S1101" i="2"/>
  <c r="R1098" i="2"/>
  <c r="R1266" i="2"/>
  <c r="S1269" i="2"/>
  <c r="O1973" i="2"/>
  <c r="N1970" i="2"/>
  <c r="Q1974" i="2"/>
  <c r="K457" i="2"/>
  <c r="Q481" i="2"/>
  <c r="O513" i="2"/>
  <c r="P545" i="2"/>
  <c r="Q545" i="2"/>
  <c r="G549" i="2"/>
  <c r="C549" i="2" s="1"/>
  <c r="N616" i="2"/>
  <c r="N613" i="2" s="1"/>
  <c r="N617" i="2"/>
  <c r="P633" i="2"/>
  <c r="O641" i="2"/>
  <c r="K641" i="2"/>
  <c r="K652" i="2"/>
  <c r="Q669" i="2"/>
  <c r="M681" i="2"/>
  <c r="K684" i="2"/>
  <c r="K716" i="2"/>
  <c r="P733" i="2"/>
  <c r="Q733" i="2"/>
  <c r="O748" i="2"/>
  <c r="O745" i="2" s="1"/>
  <c r="K753" i="2"/>
  <c r="S764" i="2"/>
  <c r="O780" i="2"/>
  <c r="P797" i="2"/>
  <c r="S804" i="2"/>
  <c r="S801" i="2" s="1"/>
  <c r="Q829" i="2"/>
  <c r="P885" i="2"/>
  <c r="S887" i="2"/>
  <c r="H909" i="2"/>
  <c r="K910" i="2"/>
  <c r="Q1060" i="2"/>
  <c r="D1064" i="2"/>
  <c r="F1060" i="2"/>
  <c r="D1060" i="2" s="1"/>
  <c r="R1065" i="2"/>
  <c r="R1062" i="2" s="1"/>
  <c r="J1062" i="2"/>
  <c r="K1065" i="2"/>
  <c r="K1102" i="2"/>
  <c r="S1125" i="2"/>
  <c r="R1122" i="2"/>
  <c r="O1130" i="2"/>
  <c r="P1130" i="2"/>
  <c r="S1131" i="2"/>
  <c r="S1149" i="2"/>
  <c r="R1146" i="2"/>
  <c r="R1225" i="2"/>
  <c r="R1222" i="2" s="1"/>
  <c r="J1222" i="2"/>
  <c r="S1244" i="2"/>
  <c r="P1242" i="2"/>
  <c r="C1452" i="2"/>
  <c r="E1450" i="2"/>
  <c r="G353" i="2"/>
  <c r="C353" i="2" s="1"/>
  <c r="P373" i="2"/>
  <c r="P377" i="2"/>
  <c r="P389" i="2"/>
  <c r="K405" i="2"/>
  <c r="P437" i="2"/>
  <c r="K449" i="2"/>
  <c r="I453" i="2"/>
  <c r="S460" i="2"/>
  <c r="S457" i="2" s="1"/>
  <c r="S472" i="2"/>
  <c r="S469" i="2" s="1"/>
  <c r="E517" i="2"/>
  <c r="C517" i="2" s="1"/>
  <c r="N517" i="2"/>
  <c r="O517" i="2" s="1"/>
  <c r="Q517" i="2"/>
  <c r="R533" i="2"/>
  <c r="Q533" i="2"/>
  <c r="O550" i="2"/>
  <c r="O549" i="2" s="1"/>
  <c r="K565" i="2"/>
  <c r="S570" i="2"/>
  <c r="S569" i="2" s="1"/>
  <c r="Q577" i="2"/>
  <c r="K584" i="2"/>
  <c r="S604" i="2"/>
  <c r="S611" i="2"/>
  <c r="S609" i="2" s="1"/>
  <c r="E615" i="2"/>
  <c r="E617" i="2"/>
  <c r="C618" i="2"/>
  <c r="O619" i="2"/>
  <c r="O625" i="2"/>
  <c r="K625" i="2"/>
  <c r="S644" i="2"/>
  <c r="K645" i="2"/>
  <c r="R645" i="2"/>
  <c r="Q645" i="2"/>
  <c r="G649" i="2"/>
  <c r="C649" i="2" s="1"/>
  <c r="Q650" i="2"/>
  <c r="K653" i="2"/>
  <c r="R653" i="2"/>
  <c r="Q653" i="2"/>
  <c r="O661" i="2"/>
  <c r="C673" i="2"/>
  <c r="K685" i="2"/>
  <c r="R685" i="2"/>
  <c r="Q685" i="2"/>
  <c r="P701" i="2"/>
  <c r="Q701" i="2"/>
  <c r="L713" i="2"/>
  <c r="O713" i="2" s="1"/>
  <c r="P714" i="2"/>
  <c r="S714" i="2" s="1"/>
  <c r="K717" i="2"/>
  <c r="P717" i="2"/>
  <c r="Q717" i="2"/>
  <c r="O729" i="2"/>
  <c r="S732" i="2"/>
  <c r="K737" i="2"/>
  <c r="K757" i="2"/>
  <c r="O773" i="2"/>
  <c r="Q785" i="2"/>
  <c r="O793" i="2"/>
  <c r="K801" i="2"/>
  <c r="G810" i="2"/>
  <c r="G809" i="2" s="1"/>
  <c r="Q814" i="2"/>
  <c r="I810" i="2"/>
  <c r="Q810" i="2" s="1"/>
  <c r="S828" i="2"/>
  <c r="R825" i="2"/>
  <c r="K841" i="2"/>
  <c r="S900" i="2"/>
  <c r="S968" i="2"/>
  <c r="C1016" i="2"/>
  <c r="E1014" i="2"/>
  <c r="S1045" i="2"/>
  <c r="R1042" i="2"/>
  <c r="J1061" i="2"/>
  <c r="C1095" i="2"/>
  <c r="E1094" i="2"/>
  <c r="M1094" i="2"/>
  <c r="M1059" i="2"/>
  <c r="M1058" i="2" s="1"/>
  <c r="P1098" i="2"/>
  <c r="S1099" i="2"/>
  <c r="S1098" i="2" s="1"/>
  <c r="Q1162" i="2"/>
  <c r="S1197" i="2"/>
  <c r="R1194" i="2"/>
  <c r="S1221" i="2"/>
  <c r="G1222" i="2"/>
  <c r="C1224" i="2"/>
  <c r="K1225" i="2"/>
  <c r="Q1226" i="2"/>
  <c r="K361" i="2"/>
  <c r="G385" i="2"/>
  <c r="O409" i="2"/>
  <c r="K441" i="2"/>
  <c r="O445" i="2"/>
  <c r="R461" i="2"/>
  <c r="R473" i="2"/>
  <c r="R489" i="2"/>
  <c r="K501" i="2"/>
  <c r="O505" i="2"/>
  <c r="P519" i="2"/>
  <c r="S519" i="2" s="1"/>
  <c r="K533" i="2"/>
  <c r="R537" i="2"/>
  <c r="J581" i="2"/>
  <c r="Q582" i="2"/>
  <c r="Q581" i="2" s="1"/>
  <c r="O605" i="2"/>
  <c r="E614" i="2"/>
  <c r="G617" i="2"/>
  <c r="P619" i="2"/>
  <c r="S619" i="2" s="1"/>
  <c r="I649" i="2"/>
  <c r="P665" i="2"/>
  <c r="E681" i="2"/>
  <c r="C681" i="2" s="1"/>
  <c r="K689" i="2"/>
  <c r="S700" i="2"/>
  <c r="K705" i="2"/>
  <c r="K721" i="2"/>
  <c r="S741" i="2"/>
  <c r="K746" i="2"/>
  <c r="O749" i="2"/>
  <c r="R753" i="2"/>
  <c r="Q753" i="2"/>
  <c r="P753" i="2"/>
  <c r="R757" i="2"/>
  <c r="C765" i="2"/>
  <c r="O765" i="2"/>
  <c r="C781" i="2"/>
  <c r="O781" i="2"/>
  <c r="R881" i="2"/>
  <c r="S884" i="2"/>
  <c r="S897" i="2"/>
  <c r="N909" i="2"/>
  <c r="S924" i="2"/>
  <c r="R921" i="2"/>
  <c r="O965" i="2"/>
  <c r="S972" i="2"/>
  <c r="R969" i="2"/>
  <c r="Q981" i="2"/>
  <c r="P981" i="2"/>
  <c r="S983" i="2"/>
  <c r="J1014" i="2"/>
  <c r="K1017" i="2"/>
  <c r="K1054" i="2"/>
  <c r="S1069" i="2"/>
  <c r="R1066" i="2"/>
  <c r="P1086" i="2"/>
  <c r="F1094" i="2"/>
  <c r="D1094" i="2" s="1"/>
  <c r="O1098" i="2"/>
  <c r="G1126" i="2"/>
  <c r="C1126" i="2" s="1"/>
  <c r="C1128" i="2"/>
  <c r="O1161" i="2"/>
  <c r="C1191" i="2"/>
  <c r="E1190" i="2"/>
  <c r="C309" i="2"/>
  <c r="O309" i="2"/>
  <c r="F321" i="2"/>
  <c r="D321" i="2" s="1"/>
  <c r="P323" i="2"/>
  <c r="S323" i="2" s="1"/>
  <c r="P325" i="2"/>
  <c r="K337" i="2"/>
  <c r="Q337" i="2"/>
  <c r="O341" i="2"/>
  <c r="K341" i="2"/>
  <c r="O345" i="2"/>
  <c r="I353" i="2"/>
  <c r="C355" i="2"/>
  <c r="C357" i="2"/>
  <c r="O357" i="2"/>
  <c r="O369" i="2"/>
  <c r="K373" i="2"/>
  <c r="K377" i="2"/>
  <c r="R377" i="2"/>
  <c r="H385" i="2"/>
  <c r="C389" i="2"/>
  <c r="C393" i="2"/>
  <c r="O393" i="2"/>
  <c r="E418" i="2"/>
  <c r="E2019" i="2" s="1"/>
  <c r="J420" i="2"/>
  <c r="K423" i="2"/>
  <c r="K424" i="2"/>
  <c r="O429" i="2"/>
  <c r="R437" i="2"/>
  <c r="O465" i="2"/>
  <c r="O473" i="2"/>
  <c r="R477" i="2"/>
  <c r="O481" i="2"/>
  <c r="N485" i="2"/>
  <c r="R493" i="2"/>
  <c r="O509" i="2"/>
  <c r="K513" i="2"/>
  <c r="P513" i="2"/>
  <c r="Q513" i="2"/>
  <c r="I517" i="2"/>
  <c r="C518" i="2"/>
  <c r="C533" i="2"/>
  <c r="R541" i="2"/>
  <c r="O545" i="2"/>
  <c r="S556" i="2"/>
  <c r="S553" i="2" s="1"/>
  <c r="K561" i="2"/>
  <c r="P561" i="2"/>
  <c r="Q561" i="2"/>
  <c r="O569" i="2"/>
  <c r="L581" i="2"/>
  <c r="C583" i="2"/>
  <c r="S584" i="2"/>
  <c r="S588" i="2"/>
  <c r="K593" i="2"/>
  <c r="R597" i="2"/>
  <c r="Q597" i="2"/>
  <c r="O609" i="2"/>
  <c r="I615" i="2"/>
  <c r="R625" i="2"/>
  <c r="P625" i="2"/>
  <c r="S625" i="2" s="1"/>
  <c r="R629" i="2"/>
  <c r="S629" i="2" s="1"/>
  <c r="C633" i="2"/>
  <c r="L649" i="2"/>
  <c r="O649" i="2" s="1"/>
  <c r="C651" i="2"/>
  <c r="M649" i="2"/>
  <c r="O657" i="2"/>
  <c r="K657" i="2"/>
  <c r="P693" i="2"/>
  <c r="K709" i="2"/>
  <c r="C715" i="2"/>
  <c r="M713" i="2"/>
  <c r="C733" i="2"/>
  <c r="O733" i="2"/>
  <c r="P737" i="2"/>
  <c r="S737" i="2" s="1"/>
  <c r="C778" i="2"/>
  <c r="C779" i="2"/>
  <c r="M777" i="2"/>
  <c r="C797" i="2"/>
  <c r="O797" i="2"/>
  <c r="C817" i="2"/>
  <c r="O817" i="2"/>
  <c r="O846" i="2"/>
  <c r="L845" i="2"/>
  <c r="O845" i="2" s="1"/>
  <c r="P869" i="2"/>
  <c r="S871" i="2"/>
  <c r="O881" i="2"/>
  <c r="O921" i="2"/>
  <c r="L973" i="2"/>
  <c r="O975" i="2"/>
  <c r="O973" i="2" s="1"/>
  <c r="O1054" i="2"/>
  <c r="R1097" i="2"/>
  <c r="R1094" i="2" s="1"/>
  <c r="J1094" i="2"/>
  <c r="R1110" i="2"/>
  <c r="S1113" i="2"/>
  <c r="N1126" i="2"/>
  <c r="O1129" i="2"/>
  <c r="N1061" i="2"/>
  <c r="K1146" i="2"/>
  <c r="S325" i="2"/>
  <c r="C365" i="2"/>
  <c r="C373" i="2"/>
  <c r="C381" i="2"/>
  <c r="I385" i="2"/>
  <c r="C387" i="2"/>
  <c r="C405" i="2"/>
  <c r="O405" i="2"/>
  <c r="N420" i="2"/>
  <c r="C433" i="2"/>
  <c r="O433" i="2"/>
  <c r="C437" i="2"/>
  <c r="O437" i="2"/>
  <c r="R441" i="2"/>
  <c r="R445" i="2"/>
  <c r="O449" i="2"/>
  <c r="N453" i="2"/>
  <c r="C461" i="2"/>
  <c r="C469" i="2"/>
  <c r="O469" i="2"/>
  <c r="E485" i="2"/>
  <c r="C485" i="2" s="1"/>
  <c r="R488" i="2"/>
  <c r="S501" i="2"/>
  <c r="Q501" i="2"/>
  <c r="R520" i="2"/>
  <c r="R517" i="2" s="1"/>
  <c r="O521" i="2"/>
  <c r="Q529" i="2"/>
  <c r="K553" i="2"/>
  <c r="O573" i="2"/>
  <c r="M581" i="2"/>
  <c r="C593" i="2"/>
  <c r="S595" i="2"/>
  <c r="L617" i="2"/>
  <c r="P618" i="2"/>
  <c r="P617" i="2" s="1"/>
  <c r="C641" i="2"/>
  <c r="O645" i="2"/>
  <c r="C653" i="2"/>
  <c r="O653" i="2"/>
  <c r="K661" i="2"/>
  <c r="Q661" i="2"/>
  <c r="S667" i="2"/>
  <c r="C669" i="2"/>
  <c r="O669" i="2"/>
  <c r="Q677" i="2"/>
  <c r="C685" i="2"/>
  <c r="Q689" i="2"/>
  <c r="C701" i="2"/>
  <c r="O701" i="2"/>
  <c r="Q705" i="2"/>
  <c r="P705" i="2"/>
  <c r="E713" i="2"/>
  <c r="C713" i="2" s="1"/>
  <c r="C717" i="2"/>
  <c r="O717" i="2"/>
  <c r="R721" i="2"/>
  <c r="Q721" i="2"/>
  <c r="P721" i="2"/>
  <c r="R725" i="2"/>
  <c r="S725" i="2" s="1"/>
  <c r="Q741" i="2"/>
  <c r="Q746" i="2"/>
  <c r="Q745" i="2" s="1"/>
  <c r="K748" i="2"/>
  <c r="C753" i="2"/>
  <c r="O757" i="2"/>
  <c r="K773" i="2"/>
  <c r="S784" i="2"/>
  <c r="K793" i="2"/>
  <c r="P793" i="2"/>
  <c r="C801" i="2"/>
  <c r="O805" i="2"/>
  <c r="Q889" i="2"/>
  <c r="P910" i="2"/>
  <c r="S910" i="2" s="1"/>
  <c r="O912" i="2"/>
  <c r="C943" i="2"/>
  <c r="E941" i="2"/>
  <c r="C941" i="2" s="1"/>
  <c r="S955" i="2"/>
  <c r="P953" i="2"/>
  <c r="S953" i="2" s="1"/>
  <c r="C989" i="2"/>
  <c r="S1021" i="2"/>
  <c r="R1018" i="2"/>
  <c r="Q1050" i="2"/>
  <c r="G1094" i="2"/>
  <c r="C1096" i="2"/>
  <c r="K1097" i="2"/>
  <c r="S1117" i="2"/>
  <c r="S1114" i="2" s="1"/>
  <c r="R1114" i="2"/>
  <c r="D1127" i="2"/>
  <c r="F1126" i="2"/>
  <c r="D1126" i="2" s="1"/>
  <c r="S1145" i="2"/>
  <c r="D1384" i="2"/>
  <c r="F1382" i="2"/>
  <c r="D1382" i="2" s="1"/>
  <c r="R1385" i="2"/>
  <c r="R1382" i="2" s="1"/>
  <c r="J1382" i="2"/>
  <c r="K1385" i="2"/>
  <c r="G1382" i="2"/>
  <c r="C1384" i="2"/>
  <c r="R1410" i="2"/>
  <c r="S1413" i="2"/>
  <c r="D1452" i="2"/>
  <c r="F1450" i="2"/>
  <c r="D1450" i="2" s="1"/>
  <c r="J1842" i="2"/>
  <c r="K1845" i="2"/>
  <c r="F811" i="2"/>
  <c r="D811" i="2" s="1"/>
  <c r="K833" i="2"/>
  <c r="C857" i="2"/>
  <c r="Q861" i="2"/>
  <c r="K885" i="2"/>
  <c r="K889" i="2"/>
  <c r="O917" i="2"/>
  <c r="O953" i="2"/>
  <c r="P965" i="2"/>
  <c r="O1018" i="2"/>
  <c r="P1018" i="2"/>
  <c r="C1030" i="2"/>
  <c r="C1046" i="2"/>
  <c r="M1062" i="2"/>
  <c r="O1066" i="2"/>
  <c r="P1066" i="2"/>
  <c r="S1066" i="2" s="1"/>
  <c r="C1078" i="2"/>
  <c r="O1078" i="2"/>
  <c r="K1114" i="2"/>
  <c r="Q1130" i="2"/>
  <c r="O1150" i="2"/>
  <c r="O1166" i="2"/>
  <c r="K1174" i="2"/>
  <c r="Q1178" i="2"/>
  <c r="Q1242" i="2"/>
  <c r="O1294" i="2"/>
  <c r="S1381" i="2"/>
  <c r="R1378" i="2"/>
  <c r="Q1394" i="2"/>
  <c r="Q1426" i="2"/>
  <c r="K1634" i="2"/>
  <c r="G1808" i="2"/>
  <c r="G2028" i="2" s="1"/>
  <c r="G1810" i="2"/>
  <c r="R1950" i="2"/>
  <c r="S1953" i="2"/>
  <c r="O841" i="2"/>
  <c r="K849" i="2"/>
  <c r="C873" i="2"/>
  <c r="O925" i="2"/>
  <c r="K957" i="2"/>
  <c r="Q969" i="2"/>
  <c r="F973" i="2"/>
  <c r="D973" i="2" s="1"/>
  <c r="P975" i="2"/>
  <c r="S975" i="2" s="1"/>
  <c r="O977" i="2"/>
  <c r="O1001" i="2"/>
  <c r="S1034" i="2"/>
  <c r="K1042" i="2"/>
  <c r="F1059" i="2"/>
  <c r="D1059" i="2" s="1"/>
  <c r="K1082" i="2"/>
  <c r="S1082" i="2"/>
  <c r="K1090" i="2"/>
  <c r="O1097" i="2"/>
  <c r="Q1098" i="2"/>
  <c r="O1118" i="2"/>
  <c r="K1142" i="2"/>
  <c r="Q1146" i="2"/>
  <c r="Q1160" i="2"/>
  <c r="O1178" i="2"/>
  <c r="P1194" i="2"/>
  <c r="S1195" i="2"/>
  <c r="K1262" i="2"/>
  <c r="O1278" i="2"/>
  <c r="S1308" i="2"/>
  <c r="P1306" i="2"/>
  <c r="S1306" i="2" s="1"/>
  <c r="C1352" i="2"/>
  <c r="E1350" i="2"/>
  <c r="S1389" i="2"/>
  <c r="R1386" i="2"/>
  <c r="S1386" i="2" s="1"/>
  <c r="O1421" i="2"/>
  <c r="R1438" i="2"/>
  <c r="S1441" i="2"/>
  <c r="S1445" i="2"/>
  <c r="R1442" i="2"/>
  <c r="Q1451" i="2"/>
  <c r="I1415" i="2"/>
  <c r="I2019" i="2" s="1"/>
  <c r="I1450" i="2"/>
  <c r="S1477" i="2"/>
  <c r="R1474" i="2"/>
  <c r="O1581" i="2"/>
  <c r="R1581" i="2"/>
  <c r="S1581" i="2" s="1"/>
  <c r="N1578" i="2"/>
  <c r="Q1586" i="2"/>
  <c r="K817" i="2"/>
  <c r="S817" i="2"/>
  <c r="K821" i="2"/>
  <c r="K825" i="2"/>
  <c r="O829" i="2"/>
  <c r="R841" i="2"/>
  <c r="O853" i="2"/>
  <c r="K865" i="2"/>
  <c r="C878" i="2"/>
  <c r="P878" i="2"/>
  <c r="S878" i="2" s="1"/>
  <c r="K881" i="2"/>
  <c r="C897" i="2"/>
  <c r="O897" i="2"/>
  <c r="O905" i="2"/>
  <c r="C913" i="2"/>
  <c r="O913" i="2"/>
  <c r="C929" i="2"/>
  <c r="O929" i="2"/>
  <c r="C965" i="2"/>
  <c r="P974" i="2"/>
  <c r="Q985" i="2"/>
  <c r="R993" i="2"/>
  <c r="S993" i="2" s="1"/>
  <c r="Q1018" i="2"/>
  <c r="C1038" i="2"/>
  <c r="O1038" i="2"/>
  <c r="F1062" i="2"/>
  <c r="D1062" i="2" s="1"/>
  <c r="Q1066" i="2"/>
  <c r="C1086" i="2"/>
  <c r="O1086" i="2"/>
  <c r="O1102" i="2"/>
  <c r="C1106" i="2"/>
  <c r="K1110" i="2"/>
  <c r="Q1114" i="2"/>
  <c r="Q1128" i="2"/>
  <c r="O1146" i="2"/>
  <c r="C1154" i="2"/>
  <c r="R1161" i="2"/>
  <c r="R1158" i="2" s="1"/>
  <c r="K1182" i="2"/>
  <c r="P1182" i="2"/>
  <c r="R1193" i="2"/>
  <c r="R1190" i="2" s="1"/>
  <c r="J1190" i="2"/>
  <c r="O1194" i="2"/>
  <c r="R1206" i="2"/>
  <c r="S1209" i="2"/>
  <c r="S1213" i="2"/>
  <c r="R1210" i="2"/>
  <c r="S1237" i="2"/>
  <c r="K1294" i="2"/>
  <c r="Q1306" i="2"/>
  <c r="R1353" i="2"/>
  <c r="R1350" i="2" s="1"/>
  <c r="J1350" i="2"/>
  <c r="K1353" i="2"/>
  <c r="C1383" i="2"/>
  <c r="E1382" i="2"/>
  <c r="K1390" i="2"/>
  <c r="O1402" i="2"/>
  <c r="C1419" i="2"/>
  <c r="G1418" i="2"/>
  <c r="I1416" i="2"/>
  <c r="Q1420" i="2"/>
  <c r="O1442" i="2"/>
  <c r="Q1452" i="2"/>
  <c r="S1469" i="2"/>
  <c r="R1466" i="2"/>
  <c r="R1582" i="2"/>
  <c r="S1585" i="2"/>
  <c r="Q793" i="2"/>
  <c r="K805" i="2"/>
  <c r="N812" i="2"/>
  <c r="C821" i="2"/>
  <c r="S823" i="2"/>
  <c r="C833" i="2"/>
  <c r="O833" i="2"/>
  <c r="R837" i="2"/>
  <c r="P837" i="2"/>
  <c r="Q841" i="2"/>
  <c r="E811" i="2"/>
  <c r="R853" i="2"/>
  <c r="Q853" i="2"/>
  <c r="P853" i="2"/>
  <c r="R857" i="2"/>
  <c r="O869" i="2"/>
  <c r="R873" i="2"/>
  <c r="L877" i="2"/>
  <c r="O877" i="2" s="1"/>
  <c r="O889" i="2"/>
  <c r="P893" i="2"/>
  <c r="Q893" i="2"/>
  <c r="R905" i="2"/>
  <c r="S919" i="2"/>
  <c r="Q925" i="2"/>
  <c r="R933" i="2"/>
  <c r="P933" i="2"/>
  <c r="S938" i="2"/>
  <c r="Q937" i="2"/>
  <c r="F941" i="2"/>
  <c r="D941" i="2" s="1"/>
  <c r="K961" i="2"/>
  <c r="R961" i="2"/>
  <c r="Q961" i="2"/>
  <c r="K976" i="2"/>
  <c r="K973" i="2" s="1"/>
  <c r="O989" i="2"/>
  <c r="R997" i="2"/>
  <c r="P997" i="2"/>
  <c r="S1002" i="2"/>
  <c r="S1001" i="2" s="1"/>
  <c r="Q1001" i="2"/>
  <c r="K1018" i="2"/>
  <c r="C1026" i="2"/>
  <c r="K1030" i="2"/>
  <c r="Q1034" i="2"/>
  <c r="C1074" i="2"/>
  <c r="K1078" i="2"/>
  <c r="Q1082" i="2"/>
  <c r="Q1096" i="2"/>
  <c r="O1114" i="2"/>
  <c r="C1122" i="2"/>
  <c r="R1129" i="2"/>
  <c r="R1126" i="2" s="1"/>
  <c r="K1150" i="2"/>
  <c r="P1150" i="2"/>
  <c r="C1159" i="2"/>
  <c r="M1158" i="2"/>
  <c r="G1158" i="2"/>
  <c r="K1161" i="2"/>
  <c r="O1162" i="2"/>
  <c r="P1162" i="2"/>
  <c r="C1174" i="2"/>
  <c r="G1190" i="2"/>
  <c r="K1193" i="2"/>
  <c r="K1290" i="2"/>
  <c r="Q1302" i="2"/>
  <c r="K1334" i="2"/>
  <c r="S1343" i="2"/>
  <c r="P1342" i="2"/>
  <c r="S1357" i="2"/>
  <c r="R1354" i="2"/>
  <c r="P1374" i="2"/>
  <c r="P1386" i="2"/>
  <c r="S1387" i="2"/>
  <c r="H1418" i="2"/>
  <c r="K1419" i="2"/>
  <c r="M1450" i="2"/>
  <c r="D1547" i="2"/>
  <c r="F1546" i="2"/>
  <c r="D1546" i="2" s="1"/>
  <c r="S1556" i="2"/>
  <c r="S1554" i="2" s="1"/>
  <c r="P1554" i="2"/>
  <c r="S1577" i="2"/>
  <c r="K1210" i="2"/>
  <c r="P1210" i="2"/>
  <c r="P1223" i="2"/>
  <c r="O1242" i="2"/>
  <c r="Q1256" i="2"/>
  <c r="K1270" i="2"/>
  <c r="Q1274" i="2"/>
  <c r="Q1288" i="2"/>
  <c r="O1306" i="2"/>
  <c r="K1342" i="2"/>
  <c r="M1350" i="2"/>
  <c r="G1350" i="2"/>
  <c r="O1354" i="2"/>
  <c r="P1354" i="2"/>
  <c r="C1366" i="2"/>
  <c r="O1398" i="2"/>
  <c r="K1410" i="2"/>
  <c r="L1450" i="2"/>
  <c r="O1474" i="2"/>
  <c r="S1486" i="2"/>
  <c r="M1514" i="2"/>
  <c r="P1516" i="2"/>
  <c r="S1516" i="2" s="1"/>
  <c r="O1516" i="2"/>
  <c r="Q1554" i="2"/>
  <c r="R1566" i="2"/>
  <c r="S1569" i="2"/>
  <c r="G1578" i="2"/>
  <c r="C1579" i="2"/>
  <c r="P1580" i="2"/>
  <c r="S1580" i="2" s="1"/>
  <c r="O1580" i="2"/>
  <c r="S1619" i="2"/>
  <c r="P1618" i="2"/>
  <c r="C1618" i="2" s="1"/>
  <c r="D1618" i="2"/>
  <c r="Q1674" i="2"/>
  <c r="P1674" i="2"/>
  <c r="S1676" i="2"/>
  <c r="S1674" i="2" s="1"/>
  <c r="K1702" i="2"/>
  <c r="O1706" i="2"/>
  <c r="C1810" i="2"/>
  <c r="Q1866" i="2"/>
  <c r="S1921" i="2"/>
  <c r="R1918" i="2"/>
  <c r="K1226" i="2"/>
  <c r="K1246" i="2"/>
  <c r="O1274" i="2"/>
  <c r="K1310" i="2"/>
  <c r="M1318" i="2"/>
  <c r="O1322" i="2"/>
  <c r="C1334" i="2"/>
  <c r="K1378" i="2"/>
  <c r="K1402" i="2"/>
  <c r="K1430" i="2"/>
  <c r="K1466" i="2"/>
  <c r="R1498" i="2"/>
  <c r="S1501" i="2"/>
  <c r="P1550" i="2"/>
  <c r="S1552" i="2"/>
  <c r="D1616" i="2"/>
  <c r="Q1630" i="2"/>
  <c r="Q1662" i="2"/>
  <c r="O1666" i="2"/>
  <c r="S1673" i="2"/>
  <c r="R1670" i="2"/>
  <c r="O1690" i="2"/>
  <c r="S1883" i="2"/>
  <c r="P1882" i="2"/>
  <c r="O1910" i="2"/>
  <c r="S1925" i="2"/>
  <c r="R1922" i="2"/>
  <c r="O1182" i="2"/>
  <c r="C1202" i="2"/>
  <c r="K1206" i="2"/>
  <c r="Q1210" i="2"/>
  <c r="K1223" i="2"/>
  <c r="C1234" i="2"/>
  <c r="O1238" i="2"/>
  <c r="C1255" i="2"/>
  <c r="G1254" i="2"/>
  <c r="K1257" i="2"/>
  <c r="K1278" i="2"/>
  <c r="P1278" i="2"/>
  <c r="C1287" i="2"/>
  <c r="G1286" i="2"/>
  <c r="K1289" i="2"/>
  <c r="O1290" i="2"/>
  <c r="C1302" i="2"/>
  <c r="E1318" i="2"/>
  <c r="C1326" i="2"/>
  <c r="S1337" i="2"/>
  <c r="K1338" i="2"/>
  <c r="K1346" i="2"/>
  <c r="S1355" i="2"/>
  <c r="S1354" i="2" s="1"/>
  <c r="Q1354" i="2"/>
  <c r="C1374" i="2"/>
  <c r="O1374" i="2"/>
  <c r="C1394" i="2"/>
  <c r="Q1402" i="2"/>
  <c r="S1437" i="2"/>
  <c r="S1434" i="2" s="1"/>
  <c r="K1438" i="2"/>
  <c r="Q1442" i="2"/>
  <c r="O1446" i="2"/>
  <c r="J1450" i="2"/>
  <c r="O1451" i="2"/>
  <c r="C1462" i="2"/>
  <c r="O1462" i="2"/>
  <c r="O1478" i="2"/>
  <c r="Q1484" i="2"/>
  <c r="Q1482" i="2" s="1"/>
  <c r="S1509" i="2"/>
  <c r="R1506" i="2"/>
  <c r="G1514" i="2"/>
  <c r="C1514" i="2" s="1"/>
  <c r="C1515" i="2"/>
  <c r="D1516" i="2"/>
  <c r="F1514" i="2"/>
  <c r="D1514" i="2" s="1"/>
  <c r="O1549" i="2"/>
  <c r="N1546" i="2"/>
  <c r="K1690" i="2"/>
  <c r="O1730" i="2"/>
  <c r="R1738" i="2"/>
  <c r="S1741" i="2"/>
  <c r="P1762" i="2"/>
  <c r="S1789" i="2"/>
  <c r="Q1192" i="2"/>
  <c r="O1210" i="2"/>
  <c r="C1218" i="2"/>
  <c r="Q1224" i="2"/>
  <c r="K1242" i="2"/>
  <c r="E1254" i="2"/>
  <c r="R1258" i="2"/>
  <c r="C1262" i="2"/>
  <c r="C1270" i="2"/>
  <c r="O1270" i="2"/>
  <c r="E1286" i="2"/>
  <c r="R1290" i="2"/>
  <c r="C1294" i="2"/>
  <c r="K1314" i="2"/>
  <c r="R1314" i="2"/>
  <c r="S1323" i="2"/>
  <c r="Q1322" i="2"/>
  <c r="R1338" i="2"/>
  <c r="S1338" i="2" s="1"/>
  <c r="C1342" i="2"/>
  <c r="O1342" i="2"/>
  <c r="K1354" i="2"/>
  <c r="O1358" i="2"/>
  <c r="C1362" i="2"/>
  <c r="K1366" i="2"/>
  <c r="Q1370" i="2"/>
  <c r="Q1384" i="2"/>
  <c r="K1398" i="2"/>
  <c r="C1410" i="2"/>
  <c r="R1421" i="2"/>
  <c r="S1449" i="2"/>
  <c r="K1458" i="2"/>
  <c r="Q1458" i="2"/>
  <c r="S1481" i="2"/>
  <c r="C1486" i="2"/>
  <c r="Q1518" i="2"/>
  <c r="P1518" i="2"/>
  <c r="S1520" i="2"/>
  <c r="S1518" i="2" s="1"/>
  <c r="S1538" i="2"/>
  <c r="M1415" i="2"/>
  <c r="H1611" i="2"/>
  <c r="H1646" i="2"/>
  <c r="S1709" i="2"/>
  <c r="R1706" i="2"/>
  <c r="Q1538" i="2"/>
  <c r="K1574" i="2"/>
  <c r="P1582" i="2"/>
  <c r="Q1590" i="2"/>
  <c r="K1642" i="2"/>
  <c r="J1646" i="2"/>
  <c r="I1646" i="2"/>
  <c r="C1650" i="2"/>
  <c r="O1650" i="2"/>
  <c r="Q1670" i="2"/>
  <c r="O1698" i="2"/>
  <c r="O1714" i="2"/>
  <c r="S1793" i="2"/>
  <c r="R1790" i="2"/>
  <c r="H1808" i="2"/>
  <c r="K1812" i="2"/>
  <c r="S1825" i="2"/>
  <c r="R1822" i="2"/>
  <c r="Q1858" i="2"/>
  <c r="P1858" i="2"/>
  <c r="S1860" i="2"/>
  <c r="K1862" i="2"/>
  <c r="R1902" i="2"/>
  <c r="S1905" i="2"/>
  <c r="O1922" i="2"/>
  <c r="K1986" i="2"/>
  <c r="S1993" i="2"/>
  <c r="R1990" i="2"/>
  <c r="P1490" i="2"/>
  <c r="S1490" i="2" s="1"/>
  <c r="K1498" i="2"/>
  <c r="C1550" i="2"/>
  <c r="K1558" i="2"/>
  <c r="P1558" i="2"/>
  <c r="L1578" i="2"/>
  <c r="K1582" i="2"/>
  <c r="K1602" i="2"/>
  <c r="K1606" i="2"/>
  <c r="K1622" i="2"/>
  <c r="O1738" i="2"/>
  <c r="P1754" i="2"/>
  <c r="S1754" i="2" s="1"/>
  <c r="S1756" i="2"/>
  <c r="K1770" i="2"/>
  <c r="O1811" i="2"/>
  <c r="L1810" i="2"/>
  <c r="O1822" i="2"/>
  <c r="P1907" i="2"/>
  <c r="S1907" i="2" s="1"/>
  <c r="K1930" i="2"/>
  <c r="Q1958" i="2"/>
  <c r="K1978" i="2"/>
  <c r="K1994" i="2"/>
  <c r="C1494" i="2"/>
  <c r="I1514" i="2"/>
  <c r="R1530" i="2"/>
  <c r="K1534" i="2"/>
  <c r="O1548" i="2"/>
  <c r="S1562" i="2"/>
  <c r="S1565" i="2"/>
  <c r="F1578" i="2"/>
  <c r="D1578" i="2" s="1"/>
  <c r="S1597" i="2"/>
  <c r="K1598" i="2"/>
  <c r="P1598" i="2"/>
  <c r="S1598" i="2" s="1"/>
  <c r="Q1598" i="2"/>
  <c r="O1602" i="2"/>
  <c r="R1606" i="2"/>
  <c r="F1612" i="2"/>
  <c r="F1012" i="2" s="1"/>
  <c r="S1637" i="2"/>
  <c r="O1642" i="2"/>
  <c r="C1654" i="2"/>
  <c r="K1682" i="2"/>
  <c r="P1686" i="2"/>
  <c r="P1690" i="2"/>
  <c r="Q1698" i="2"/>
  <c r="P1722" i="2"/>
  <c r="S1722" i="2" s="1"/>
  <c r="S1724" i="2"/>
  <c r="E1742" i="2"/>
  <c r="C1742" i="2" s="1"/>
  <c r="K1746" i="2"/>
  <c r="S1753" i="2"/>
  <c r="R1750" i="2"/>
  <c r="O1770" i="2"/>
  <c r="F1807" i="2"/>
  <c r="O1818" i="2"/>
  <c r="S1903" i="2"/>
  <c r="P1902" i="2"/>
  <c r="O1926" i="2"/>
  <c r="O1930" i="2"/>
  <c r="D1939" i="2"/>
  <c r="F1938" i="2"/>
  <c r="D1938" i="2" s="1"/>
  <c r="O1946" i="2"/>
  <c r="O1978" i="2"/>
  <c r="R1978" i="2"/>
  <c r="S1981" i="2"/>
  <c r="K1474" i="2"/>
  <c r="Q1474" i="2"/>
  <c r="Q1490" i="2"/>
  <c r="O1502" i="2"/>
  <c r="S1513" i="2"/>
  <c r="S1510" i="2" s="1"/>
  <c r="O1518" i="2"/>
  <c r="C1526" i="2"/>
  <c r="O1526" i="2"/>
  <c r="S1545" i="2"/>
  <c r="C1566" i="2"/>
  <c r="R1570" i="2"/>
  <c r="C1574" i="2"/>
  <c r="O1574" i="2"/>
  <c r="O1579" i="2"/>
  <c r="O1578" i="2" s="1"/>
  <c r="I1578" i="2"/>
  <c r="O1630" i="2"/>
  <c r="R1638" i="2"/>
  <c r="R1642" i="2"/>
  <c r="P1642" i="2"/>
  <c r="S1642" i="2" s="1"/>
  <c r="K1650" i="2"/>
  <c r="C1670" i="2"/>
  <c r="K1698" i="2"/>
  <c r="R1730" i="2"/>
  <c r="S1733" i="2"/>
  <c r="O1746" i="2"/>
  <c r="K1790" i="2"/>
  <c r="P1790" i="2"/>
  <c r="O1802" i="2"/>
  <c r="L1807" i="2"/>
  <c r="O1807" i="2" s="1"/>
  <c r="E1808" i="2"/>
  <c r="K1818" i="2"/>
  <c r="P1838" i="2"/>
  <c r="P1854" i="2"/>
  <c r="S1855" i="2"/>
  <c r="O1870" i="2"/>
  <c r="S1897" i="2"/>
  <c r="R1894" i="2"/>
  <c r="O1914" i="2"/>
  <c r="G1938" i="2"/>
  <c r="Q1942" i="2"/>
  <c r="Q1954" i="2"/>
  <c r="P1954" i="2"/>
  <c r="S1956" i="2"/>
  <c r="S1954" i="2" s="1"/>
  <c r="Q1750" i="2"/>
  <c r="O1834" i="2"/>
  <c r="O1854" i="2"/>
  <c r="C1858" i="2"/>
  <c r="C1890" i="2"/>
  <c r="C1894" i="2"/>
  <c r="O1894" i="2"/>
  <c r="P1922" i="2"/>
  <c r="Q1926" i="2"/>
  <c r="P1939" i="2"/>
  <c r="S1939" i="2" s="1"/>
  <c r="O1986" i="2"/>
  <c r="O1994" i="2"/>
  <c r="K1714" i="2"/>
  <c r="O1718" i="2"/>
  <c r="F1742" i="2"/>
  <c r="D1742" i="2" s="1"/>
  <c r="S1749" i="2"/>
  <c r="R1770" i="2"/>
  <c r="Q1770" i="2"/>
  <c r="P1770" i="2"/>
  <c r="K1778" i="2"/>
  <c r="P1778" i="2"/>
  <c r="K1786" i="2"/>
  <c r="Q1790" i="2"/>
  <c r="K1794" i="2"/>
  <c r="R1802" i="2"/>
  <c r="P1802" i="2"/>
  <c r="I1810" i="2"/>
  <c r="S1821" i="2"/>
  <c r="R1834" i="2"/>
  <c r="Q1834" i="2"/>
  <c r="P1834" i="2"/>
  <c r="P1843" i="2"/>
  <c r="K1846" i="2"/>
  <c r="P1846" i="2"/>
  <c r="Q1846" i="2"/>
  <c r="K1858" i="2"/>
  <c r="K1866" i="2"/>
  <c r="Q1894" i="2"/>
  <c r="O1898" i="2"/>
  <c r="K1909" i="2"/>
  <c r="O1918" i="2"/>
  <c r="K1926" i="2"/>
  <c r="Q1930" i="2"/>
  <c r="N1938" i="2"/>
  <c r="Q1939" i="2"/>
  <c r="Q1938" i="2" s="1"/>
  <c r="K1941" i="2"/>
  <c r="O1950" i="2"/>
  <c r="C1958" i="2"/>
  <c r="O1974" i="2"/>
  <c r="R1982" i="2"/>
  <c r="R1986" i="2"/>
  <c r="P1986" i="2"/>
  <c r="Q1990" i="2"/>
  <c r="O1998" i="2"/>
  <c r="F1710" i="2"/>
  <c r="D1710" i="2" s="1"/>
  <c r="Q1726" i="2"/>
  <c r="S1737" i="2"/>
  <c r="K1738" i="2"/>
  <c r="Q1744" i="2"/>
  <c r="O1745" i="2"/>
  <c r="O1742" i="2" s="1"/>
  <c r="O1758" i="2"/>
  <c r="Q1758" i="2"/>
  <c r="O1762" i="2"/>
  <c r="Q1766" i="2"/>
  <c r="C1786" i="2"/>
  <c r="O1790" i="2"/>
  <c r="K1802" i="2"/>
  <c r="C1812" i="2"/>
  <c r="S1814" i="2"/>
  <c r="Q1822" i="2"/>
  <c r="O1826" i="2"/>
  <c r="Q1843" i="2"/>
  <c r="O1862" i="2"/>
  <c r="C1866" i="2"/>
  <c r="O1866" i="2"/>
  <c r="P1876" i="2"/>
  <c r="S1876" i="2" s="1"/>
  <c r="R1877" i="2"/>
  <c r="K1910" i="2"/>
  <c r="Q1910" i="2"/>
  <c r="S1924" i="2"/>
  <c r="K1940" i="2"/>
  <c r="K1942" i="2"/>
  <c r="K1946" i="2"/>
  <c r="C1954" i="2"/>
  <c r="K1954" i="2"/>
  <c r="C1982" i="2"/>
  <c r="O1982" i="2"/>
  <c r="Q1994" i="2"/>
  <c r="Q1712" i="2"/>
  <c r="C1750" i="2"/>
  <c r="O1750" i="2"/>
  <c r="Q1776" i="2"/>
  <c r="S1797" i="2"/>
  <c r="R1798" i="2"/>
  <c r="C1802" i="2"/>
  <c r="S1804" i="2"/>
  <c r="N1810" i="2"/>
  <c r="K1822" i="2"/>
  <c r="P1830" i="2"/>
  <c r="S1836" i="2"/>
  <c r="N1842" i="2"/>
  <c r="K1854" i="2"/>
  <c r="O1858" i="2"/>
  <c r="Q1862" i="2"/>
  <c r="S1869" i="2"/>
  <c r="Q1875" i="2"/>
  <c r="K1877" i="2"/>
  <c r="Q1878" i="2"/>
  <c r="O1882" i="2"/>
  <c r="R1886" i="2"/>
  <c r="Q1886" i="2"/>
  <c r="R1890" i="2"/>
  <c r="Q1890" i="2"/>
  <c r="P1890" i="2"/>
  <c r="K1894" i="2"/>
  <c r="C1902" i="2"/>
  <c r="Q1907" i="2"/>
  <c r="K1922" i="2"/>
  <c r="Q1966" i="2"/>
  <c r="S1969" i="2"/>
  <c r="S1966" i="2" s="1"/>
  <c r="S1988" i="2"/>
  <c r="D1620" i="2"/>
  <c r="O1618" i="2"/>
  <c r="S1621" i="2"/>
  <c r="L1614" i="2"/>
  <c r="AF144" i="1"/>
  <c r="BH144" i="1" s="1"/>
  <c r="CB144" i="1"/>
  <c r="AN19" i="1"/>
  <c r="AN164" i="1" s="1"/>
  <c r="BZ164" i="1"/>
  <c r="BH145" i="1"/>
  <c r="BI145" i="1"/>
  <c r="Y144" i="1"/>
  <c r="BR144" i="1" s="1"/>
  <c r="AA145" i="1"/>
  <c r="BN145" i="1"/>
  <c r="X45" i="1"/>
  <c r="X28" i="1" s="1"/>
  <c r="R28" i="1"/>
  <c r="R19" i="1" s="1"/>
  <c r="R164" i="1" s="1"/>
  <c r="BR55" i="1"/>
  <c r="AE29" i="1"/>
  <c r="CB29" i="1" s="1"/>
  <c r="AE20" i="1"/>
  <c r="CB20" i="1" s="1"/>
  <c r="AX54" i="1"/>
  <c r="BF54" i="1"/>
  <c r="BX54" i="1"/>
  <c r="AZ19" i="1"/>
  <c r="AZ164" i="1"/>
  <c r="BA33" i="1"/>
  <c r="CA24" i="1"/>
  <c r="BA29" i="1"/>
  <c r="BA20" i="1"/>
  <c r="CA46" i="1"/>
  <c r="BR54" i="1"/>
  <c r="AF45" i="1"/>
  <c r="BH45" i="1" s="1"/>
  <c r="BC54" i="1"/>
  <c r="AF54" i="1"/>
  <c r="BH54" i="1" s="1"/>
  <c r="AB45" i="1"/>
  <c r="BY45" i="1" s="1"/>
  <c r="AU54" i="1"/>
  <c r="BA45" i="1"/>
  <c r="AW46" i="1"/>
  <c r="AW29" i="1" s="1"/>
  <c r="AW20" i="1" s="1"/>
  <c r="BF50" i="1"/>
  <c r="BF33" i="1" s="1"/>
  <c r="BF24" i="1" s="1"/>
  <c r="AX50" i="1"/>
  <c r="AX33" i="1" s="1"/>
  <c r="AX24" i="1" s="1"/>
  <c r="CB46" i="1"/>
  <c r="AF46" i="1"/>
  <c r="BH46" i="1" s="1"/>
  <c r="S29" i="2"/>
  <c r="R129" i="2"/>
  <c r="S132" i="2"/>
  <c r="S25" i="2"/>
  <c r="Q129" i="2"/>
  <c r="S41" i="2"/>
  <c r="S57" i="2"/>
  <c r="S109" i="2"/>
  <c r="R257" i="2"/>
  <c r="S260" i="2"/>
  <c r="R289" i="2"/>
  <c r="S292" i="2"/>
  <c r="D2011" i="2"/>
  <c r="F2010" i="2"/>
  <c r="D2010" i="2" s="1"/>
  <c r="C259" i="2"/>
  <c r="E257" i="2"/>
  <c r="C257" i="2" s="1"/>
  <c r="C291" i="2"/>
  <c r="E289" i="2"/>
  <c r="R305" i="2"/>
  <c r="S308" i="2"/>
  <c r="H421" i="2"/>
  <c r="P422" i="2"/>
  <c r="K422" i="2"/>
  <c r="H418" i="2"/>
  <c r="H453" i="2"/>
  <c r="P454" i="2"/>
  <c r="K454" i="2"/>
  <c r="S543" i="2"/>
  <c r="P541" i="2"/>
  <c r="S541" i="2" s="1"/>
  <c r="P657" i="2"/>
  <c r="S659" i="2"/>
  <c r="P681" i="2"/>
  <c r="S682" i="2"/>
  <c r="H1094" i="2"/>
  <c r="P1095" i="2"/>
  <c r="K1095" i="2"/>
  <c r="O1096" i="2"/>
  <c r="L1094" i="2"/>
  <c r="O1094" i="2" s="1"/>
  <c r="P133" i="2"/>
  <c r="R273" i="2"/>
  <c r="S276" i="2"/>
  <c r="Q291" i="2"/>
  <c r="Q289" i="2" s="1"/>
  <c r="I289" i="2"/>
  <c r="D423" i="2"/>
  <c r="F421" i="2"/>
  <c r="D421" i="2" s="1"/>
  <c r="F419" i="2"/>
  <c r="S618" i="2"/>
  <c r="H17" i="2"/>
  <c r="G2010" i="2"/>
  <c r="L2010" i="2"/>
  <c r="O2011" i="2"/>
  <c r="Q18" i="2"/>
  <c r="C2012" i="2"/>
  <c r="Q2012" i="2"/>
  <c r="R20" i="2"/>
  <c r="S24" i="2"/>
  <c r="P33" i="2"/>
  <c r="S33" i="2" s="1"/>
  <c r="S40" i="2"/>
  <c r="S37" i="2" s="1"/>
  <c r="P49" i="2"/>
  <c r="S49" i="2" s="1"/>
  <c r="S56" i="2"/>
  <c r="S53" i="2" s="1"/>
  <c r="F62" i="2"/>
  <c r="K62" i="2"/>
  <c r="D63" i="2"/>
  <c r="H63" i="2"/>
  <c r="H61" i="2" s="1"/>
  <c r="M63" i="2"/>
  <c r="O64" i="2"/>
  <c r="H65" i="2"/>
  <c r="P65" i="2"/>
  <c r="R68" i="2"/>
  <c r="S72" i="2"/>
  <c r="S69" i="2" s="1"/>
  <c r="P81" i="2"/>
  <c r="S81" i="2" s="1"/>
  <c r="S88" i="2"/>
  <c r="H97" i="2"/>
  <c r="P97" i="2"/>
  <c r="R100" i="2"/>
  <c r="S104" i="2"/>
  <c r="P113" i="2"/>
  <c r="S120" i="2"/>
  <c r="S117" i="2" s="1"/>
  <c r="H129" i="2"/>
  <c r="P129" i="2"/>
  <c r="C130" i="2"/>
  <c r="S136" i="2"/>
  <c r="P145" i="2"/>
  <c r="S145" i="2" s="1"/>
  <c r="S152" i="2"/>
  <c r="C162" i="2"/>
  <c r="Q162" i="2"/>
  <c r="Q161" i="2" s="1"/>
  <c r="S169" i="2"/>
  <c r="S175" i="2"/>
  <c r="P173" i="2"/>
  <c r="R177" i="2"/>
  <c r="S177" i="2" s="1"/>
  <c r="S180" i="2"/>
  <c r="R209" i="2"/>
  <c r="S212" i="2"/>
  <c r="P226" i="2"/>
  <c r="O226" i="2"/>
  <c r="J225" i="2"/>
  <c r="K228" i="2"/>
  <c r="S271" i="2"/>
  <c r="P269" i="2"/>
  <c r="S269" i="2" s="1"/>
  <c r="S281" i="2"/>
  <c r="S297" i="2"/>
  <c r="C323" i="2"/>
  <c r="E321" i="2"/>
  <c r="C321" i="2" s="1"/>
  <c r="Q323" i="2"/>
  <c r="Q321" i="2" s="1"/>
  <c r="I321" i="2"/>
  <c r="J321" i="2"/>
  <c r="K324" i="2"/>
  <c r="K329" i="2"/>
  <c r="R337" i="2"/>
  <c r="S337" i="2" s="1"/>
  <c r="S340" i="2"/>
  <c r="K345" i="2"/>
  <c r="S345" i="2"/>
  <c r="S383" i="2"/>
  <c r="P381" i="2"/>
  <c r="J385" i="2"/>
  <c r="K388" i="2"/>
  <c r="K409" i="2"/>
  <c r="I2020" i="2"/>
  <c r="Q419" i="2"/>
  <c r="J417" i="2"/>
  <c r="K420" i="2"/>
  <c r="Q422" i="2"/>
  <c r="Q421" i="2" s="1"/>
  <c r="S425" i="2"/>
  <c r="R433" i="2"/>
  <c r="S436" i="2"/>
  <c r="K437" i="2"/>
  <c r="Q454" i="2"/>
  <c r="Q453" i="2" s="1"/>
  <c r="K473" i="2"/>
  <c r="H485" i="2"/>
  <c r="P486" i="2"/>
  <c r="K486" i="2"/>
  <c r="K489" i="2"/>
  <c r="R497" i="2"/>
  <c r="S500" i="2"/>
  <c r="R513" i="2"/>
  <c r="S513" i="2" s="1"/>
  <c r="S516" i="2"/>
  <c r="K521" i="2"/>
  <c r="S537" i="2"/>
  <c r="H549" i="2"/>
  <c r="P550" i="2"/>
  <c r="K550" i="2"/>
  <c r="D551" i="2"/>
  <c r="F549" i="2"/>
  <c r="D549" i="2" s="1"/>
  <c r="S552" i="2"/>
  <c r="O553" i="2"/>
  <c r="R577" i="2"/>
  <c r="S580" i="2"/>
  <c r="D583" i="2"/>
  <c r="F581" i="2"/>
  <c r="D581" i="2" s="1"/>
  <c r="K585" i="2"/>
  <c r="S591" i="2"/>
  <c r="P589" i="2"/>
  <c r="S589" i="2" s="1"/>
  <c r="S602" i="2"/>
  <c r="P601" i="2"/>
  <c r="C614" i="2"/>
  <c r="S672" i="2"/>
  <c r="R669" i="2"/>
  <c r="R717" i="2"/>
  <c r="S717" i="2" s="1"/>
  <c r="S720" i="2"/>
  <c r="D778" i="2"/>
  <c r="F777" i="2"/>
  <c r="D777" i="2" s="1"/>
  <c r="P2012" i="2"/>
  <c r="S2012" i="2" s="1"/>
  <c r="K2012" i="2"/>
  <c r="P149" i="2"/>
  <c r="S239" i="2"/>
  <c r="P237" i="2"/>
  <c r="Q259" i="2"/>
  <c r="I257" i="2"/>
  <c r="S399" i="2"/>
  <c r="P397" i="2"/>
  <c r="S415" i="2"/>
  <c r="P413" i="2"/>
  <c r="S479" i="2"/>
  <c r="P477" i="2"/>
  <c r="R545" i="2"/>
  <c r="S548" i="2"/>
  <c r="O15" i="2"/>
  <c r="M17" i="2"/>
  <c r="D18" i="2"/>
  <c r="H2010" i="2"/>
  <c r="P2011" i="2"/>
  <c r="K2011" i="2"/>
  <c r="M2010" i="2"/>
  <c r="D2012" i="2"/>
  <c r="K19" i="2"/>
  <c r="P19" i="2"/>
  <c r="S19" i="2" s="1"/>
  <c r="S22" i="2"/>
  <c r="L62" i="2"/>
  <c r="Q62" i="2"/>
  <c r="E63" i="2"/>
  <c r="I63" i="2"/>
  <c r="I61" i="2" s="1"/>
  <c r="O63" i="2"/>
  <c r="J64" i="2"/>
  <c r="D66" i="2"/>
  <c r="K67" i="2"/>
  <c r="P77" i="2"/>
  <c r="S77" i="2" s="1"/>
  <c r="S86" i="2"/>
  <c r="S85" i="2" s="1"/>
  <c r="D98" i="2"/>
  <c r="K99" i="2"/>
  <c r="S102" i="2"/>
  <c r="M129" i="2"/>
  <c r="D130" i="2"/>
  <c r="K131" i="2"/>
  <c r="D162" i="2"/>
  <c r="R164" i="2"/>
  <c r="P193" i="2"/>
  <c r="C195" i="2"/>
  <c r="E193" i="2"/>
  <c r="Q195" i="2"/>
  <c r="Q193" i="2" s="1"/>
  <c r="I193" i="2"/>
  <c r="J193" i="2"/>
  <c r="K196" i="2"/>
  <c r="O201" i="2"/>
  <c r="S207" i="2"/>
  <c r="P205" i="2"/>
  <c r="P209" i="2"/>
  <c r="O217" i="2"/>
  <c r="S223" i="2"/>
  <c r="P221" i="2"/>
  <c r="L225" i="2"/>
  <c r="C226" i="2"/>
  <c r="K233" i="2"/>
  <c r="S255" i="2"/>
  <c r="P253" i="2"/>
  <c r="L257" i="2"/>
  <c r="O257" i="2" s="1"/>
  <c r="P258" i="2"/>
  <c r="Q257" i="2"/>
  <c r="S287" i="2"/>
  <c r="P285" i="2"/>
  <c r="K293" i="2"/>
  <c r="O297" i="2"/>
  <c r="O313" i="2"/>
  <c r="S319" i="2"/>
  <c r="P317" i="2"/>
  <c r="S317" i="2" s="1"/>
  <c r="P321" i="2"/>
  <c r="O329" i="2"/>
  <c r="S335" i="2"/>
  <c r="P333" i="2"/>
  <c r="S351" i="2"/>
  <c r="P349" i="2"/>
  <c r="J353" i="2"/>
  <c r="K356" i="2"/>
  <c r="S367" i="2"/>
  <c r="P365" i="2"/>
  <c r="S377" i="2"/>
  <c r="L385" i="2"/>
  <c r="O385" i="2" s="1"/>
  <c r="C386" i="2"/>
  <c r="P386" i="2"/>
  <c r="K393" i="2"/>
  <c r="G417" i="2"/>
  <c r="C419" i="2"/>
  <c r="O425" i="2"/>
  <c r="P433" i="2"/>
  <c r="S441" i="2"/>
  <c r="S456" i="2"/>
  <c r="O457" i="2"/>
  <c r="R465" i="2"/>
  <c r="S468" i="2"/>
  <c r="Q486" i="2"/>
  <c r="O489" i="2"/>
  <c r="S495" i="2"/>
  <c r="P493" i="2"/>
  <c r="S511" i="2"/>
  <c r="P509" i="2"/>
  <c r="H517" i="2"/>
  <c r="P518" i="2"/>
  <c r="K518" i="2"/>
  <c r="D519" i="2"/>
  <c r="F517" i="2"/>
  <c r="D517" i="2" s="1"/>
  <c r="S527" i="2"/>
  <c r="P525" i="2"/>
  <c r="P529" i="2"/>
  <c r="R529" i="2"/>
  <c r="S532" i="2"/>
  <c r="S533" i="2"/>
  <c r="O537" i="2"/>
  <c r="Q550" i="2"/>
  <c r="Q549" i="2" s="1"/>
  <c r="S559" i="2"/>
  <c r="P557" i="2"/>
  <c r="S557" i="2" s="1"/>
  <c r="R561" i="2"/>
  <c r="S564" i="2"/>
  <c r="P577" i="2"/>
  <c r="S577" i="2" s="1"/>
  <c r="O581" i="2"/>
  <c r="O593" i="2"/>
  <c r="K616" i="2"/>
  <c r="R616" i="2"/>
  <c r="J613" i="2"/>
  <c r="F615" i="2"/>
  <c r="D619" i="2"/>
  <c r="S662" i="2"/>
  <c r="P661" i="2"/>
  <c r="S661" i="2" s="1"/>
  <c r="S670" i="2"/>
  <c r="P669" i="2"/>
  <c r="F713" i="2"/>
  <c r="D713" i="2" s="1"/>
  <c r="D714" i="2"/>
  <c r="P715" i="2"/>
  <c r="S715" i="2" s="1"/>
  <c r="K715" i="2"/>
  <c r="S731" i="2"/>
  <c r="P729" i="2"/>
  <c r="R733" i="2"/>
  <c r="S736" i="2"/>
  <c r="P815" i="2"/>
  <c r="S815" i="2" s="1"/>
  <c r="K815" i="2"/>
  <c r="H811" i="2"/>
  <c r="H813" i="2"/>
  <c r="K942" i="2"/>
  <c r="P942" i="2"/>
  <c r="H941" i="2"/>
  <c r="S1051" i="2"/>
  <c r="P1050" i="2"/>
  <c r="R193" i="2"/>
  <c r="S196" i="2"/>
  <c r="J257" i="2"/>
  <c r="K260" i="2"/>
  <c r="J289" i="2"/>
  <c r="K292" i="2"/>
  <c r="S303" i="2"/>
  <c r="P301" i="2"/>
  <c r="R353" i="2"/>
  <c r="S356" i="2"/>
  <c r="S598" i="2"/>
  <c r="P597" i="2"/>
  <c r="F17" i="2"/>
  <c r="D17" i="2" s="1"/>
  <c r="I2010" i="2"/>
  <c r="Q2011" i="2"/>
  <c r="Q2010" i="2" s="1"/>
  <c r="O18" i="2"/>
  <c r="O2012" i="2"/>
  <c r="Q19" i="2"/>
  <c r="E61" i="2"/>
  <c r="J161" i="2"/>
  <c r="S165" i="2"/>
  <c r="O169" i="2"/>
  <c r="S185" i="2"/>
  <c r="S191" i="2"/>
  <c r="P189" i="2"/>
  <c r="K201" i="2"/>
  <c r="K217" i="2"/>
  <c r="E225" i="2"/>
  <c r="C225" i="2" s="1"/>
  <c r="I225" i="2"/>
  <c r="R228" i="2"/>
  <c r="R241" i="2"/>
  <c r="S244" i="2"/>
  <c r="K281" i="2"/>
  <c r="K297" i="2"/>
  <c r="K313" i="2"/>
  <c r="R324" i="2"/>
  <c r="L353" i="2"/>
  <c r="O353" i="2" s="1"/>
  <c r="C354" i="2"/>
  <c r="P354" i="2"/>
  <c r="S357" i="2"/>
  <c r="P369" i="2"/>
  <c r="R369" i="2"/>
  <c r="S372" i="2"/>
  <c r="S373" i="2"/>
  <c r="O377" i="2"/>
  <c r="E385" i="2"/>
  <c r="C385" i="2" s="1"/>
  <c r="R388" i="2"/>
  <c r="S389" i="2"/>
  <c r="R401" i="2"/>
  <c r="S404" i="2"/>
  <c r="C418" i="2"/>
  <c r="R420" i="2"/>
  <c r="M418" i="2"/>
  <c r="K425" i="2"/>
  <c r="S431" i="2"/>
  <c r="P429" i="2"/>
  <c r="O441" i="2"/>
  <c r="S447" i="2"/>
  <c r="P445" i="2"/>
  <c r="S445" i="2" s="1"/>
  <c r="P449" i="2"/>
  <c r="R449" i="2"/>
  <c r="S452" i="2"/>
  <c r="D455" i="2"/>
  <c r="F453" i="2"/>
  <c r="D453" i="2" s="1"/>
  <c r="S463" i="2"/>
  <c r="P461" i="2"/>
  <c r="P465" i="2"/>
  <c r="K469" i="2"/>
  <c r="R481" i="2"/>
  <c r="S484" i="2"/>
  <c r="D487" i="2"/>
  <c r="F485" i="2"/>
  <c r="D485" i="2" s="1"/>
  <c r="S489" i="2"/>
  <c r="K537" i="2"/>
  <c r="S575" i="2"/>
  <c r="P573" i="2"/>
  <c r="H581" i="2"/>
  <c r="P582" i="2"/>
  <c r="K582" i="2"/>
  <c r="S585" i="2"/>
  <c r="P651" i="2"/>
  <c r="S651" i="2" s="1"/>
  <c r="K651" i="2"/>
  <c r="F845" i="2"/>
  <c r="D845" i="2" s="1"/>
  <c r="D846" i="2"/>
  <c r="F810" i="2"/>
  <c r="S1203" i="2"/>
  <c r="P1202" i="2"/>
  <c r="K1256" i="2"/>
  <c r="P1256" i="2"/>
  <c r="S1256" i="2" s="1"/>
  <c r="S1267" i="2"/>
  <c r="P1266" i="2"/>
  <c r="K163" i="2"/>
  <c r="K195" i="2"/>
  <c r="K227" i="2"/>
  <c r="K259" i="2"/>
  <c r="K291" i="2"/>
  <c r="K323" i="2"/>
  <c r="K355" i="2"/>
  <c r="K387" i="2"/>
  <c r="E417" i="2"/>
  <c r="I417" i="2"/>
  <c r="K419" i="2"/>
  <c r="K605" i="2"/>
  <c r="R605" i="2"/>
  <c r="S605" i="2" s="1"/>
  <c r="I2023" i="2"/>
  <c r="I613" i="2"/>
  <c r="O616" i="2"/>
  <c r="F617" i="2"/>
  <c r="D617" i="2" s="1"/>
  <c r="F614" i="2"/>
  <c r="P621" i="2"/>
  <c r="S621" i="2" s="1"/>
  <c r="O629" i="2"/>
  <c r="S635" i="2"/>
  <c r="O637" i="2"/>
  <c r="H649" i="2"/>
  <c r="Q651" i="2"/>
  <c r="S675" i="2"/>
  <c r="S673" i="2" s="1"/>
  <c r="P677" i="2"/>
  <c r="S677" i="2" s="1"/>
  <c r="F681" i="2"/>
  <c r="D681" i="2" s="1"/>
  <c r="K682" i="2"/>
  <c r="K681" i="2" s="1"/>
  <c r="P685" i="2"/>
  <c r="S685" i="2" s="1"/>
  <c r="K693" i="2"/>
  <c r="S746" i="2"/>
  <c r="O769" i="2"/>
  <c r="R785" i="2"/>
  <c r="S788" i="2"/>
  <c r="C814" i="2"/>
  <c r="G813" i="2"/>
  <c r="O814" i="2"/>
  <c r="O813" i="2" s="1"/>
  <c r="L810" i="2"/>
  <c r="P814" i="2"/>
  <c r="R813" i="2"/>
  <c r="S816" i="2"/>
  <c r="E2028" i="2"/>
  <c r="C811" i="2"/>
  <c r="R865" i="2"/>
  <c r="S868" i="2"/>
  <c r="S875" i="2"/>
  <c r="P873" i="2"/>
  <c r="J877" i="2"/>
  <c r="K880" i="2"/>
  <c r="R880" i="2"/>
  <c r="R913" i="2"/>
  <c r="S916" i="2"/>
  <c r="S923" i="2"/>
  <c r="P921" i="2"/>
  <c r="S926" i="2"/>
  <c r="P925" i="2"/>
  <c r="K937" i="2"/>
  <c r="R989" i="2"/>
  <c r="S992" i="2"/>
  <c r="S1139" i="2"/>
  <c r="P1138" i="2"/>
  <c r="S1588" i="2"/>
  <c r="P1586" i="2"/>
  <c r="S1589" i="2"/>
  <c r="R1586" i="2"/>
  <c r="S432" i="2"/>
  <c r="O615" i="2"/>
  <c r="H615" i="2"/>
  <c r="M615" i="2"/>
  <c r="O621" i="2"/>
  <c r="K629" i="2"/>
  <c r="K637" i="2"/>
  <c r="P650" i="2"/>
  <c r="O677" i="2"/>
  <c r="O685" i="2"/>
  <c r="S689" i="2"/>
  <c r="S699" i="2"/>
  <c r="P697" i="2"/>
  <c r="R701" i="2"/>
  <c r="S701" i="2" s="1"/>
  <c r="S704" i="2"/>
  <c r="S705" i="2"/>
  <c r="H713" i="2"/>
  <c r="O725" i="2"/>
  <c r="O741" i="2"/>
  <c r="F745" i="2"/>
  <c r="D745" i="2" s="1"/>
  <c r="D746" i="2"/>
  <c r="P747" i="2"/>
  <c r="S747" i="2" s="1"/>
  <c r="K747" i="2"/>
  <c r="R749" i="2"/>
  <c r="S749" i="2" s="1"/>
  <c r="S752" i="2"/>
  <c r="S753" i="2"/>
  <c r="S763" i="2"/>
  <c r="P761" i="2"/>
  <c r="P765" i="2"/>
  <c r="S765" i="2" s="1"/>
  <c r="S786" i="2"/>
  <c r="P785" i="2"/>
  <c r="P789" i="2"/>
  <c r="S791" i="2"/>
  <c r="I2028" i="2"/>
  <c r="R861" i="2"/>
  <c r="S864" i="2"/>
  <c r="S882" i="2"/>
  <c r="P881" i="2"/>
  <c r="C911" i="2"/>
  <c r="E909" i="2"/>
  <c r="C909" i="2" s="1"/>
  <c r="Q911" i="2"/>
  <c r="Q909" i="2" s="1"/>
  <c r="I909" i="2"/>
  <c r="R909" i="2"/>
  <c r="S912" i="2"/>
  <c r="S937" i="2"/>
  <c r="C975" i="2"/>
  <c r="E973" i="2"/>
  <c r="C973" i="2" s="1"/>
  <c r="Q975" i="2"/>
  <c r="Q973" i="2" s="1"/>
  <c r="I973" i="2"/>
  <c r="M1014" i="2"/>
  <c r="M1011" i="2"/>
  <c r="S1075" i="2"/>
  <c r="P1074" i="2"/>
  <c r="C1223" i="2"/>
  <c r="E1222" i="2"/>
  <c r="C1222" i="2" s="1"/>
  <c r="Q1223" i="2"/>
  <c r="I1222" i="2"/>
  <c r="K194" i="2"/>
  <c r="K258" i="2"/>
  <c r="K290" i="2"/>
  <c r="K322" i="2"/>
  <c r="K321" i="2" s="1"/>
  <c r="O420" i="2"/>
  <c r="E613" i="2"/>
  <c r="O614" i="2"/>
  <c r="H614" i="2"/>
  <c r="H617" i="2"/>
  <c r="M614" i="2"/>
  <c r="Q618" i="2"/>
  <c r="Q617" i="2" s="1"/>
  <c r="Q619" i="2"/>
  <c r="S643" i="2"/>
  <c r="S641" i="2" s="1"/>
  <c r="P645" i="2"/>
  <c r="S645" i="2" s="1"/>
  <c r="K650" i="2"/>
  <c r="P653" i="2"/>
  <c r="S653" i="2" s="1"/>
  <c r="K677" i="2"/>
  <c r="Q683" i="2"/>
  <c r="Q681" i="2" s="1"/>
  <c r="S693" i="2"/>
  <c r="S709" i="2"/>
  <c r="K725" i="2"/>
  <c r="K741" i="2"/>
  <c r="O777" i="2"/>
  <c r="S778" i="2"/>
  <c r="O789" i="2"/>
  <c r="S834" i="2"/>
  <c r="P833" i="2"/>
  <c r="M845" i="2"/>
  <c r="M811" i="2"/>
  <c r="M809" i="2" s="1"/>
  <c r="P861" i="2"/>
  <c r="S869" i="2"/>
  <c r="S917" i="2"/>
  <c r="R945" i="2"/>
  <c r="S948" i="2"/>
  <c r="P949" i="2"/>
  <c r="S951" i="2"/>
  <c r="S1055" i="2"/>
  <c r="P1054" i="2"/>
  <c r="O1061" i="2"/>
  <c r="R1061" i="2"/>
  <c r="N1058" i="2"/>
  <c r="H1158" i="2"/>
  <c r="P1159" i="2"/>
  <c r="K1159" i="2"/>
  <c r="O1160" i="2"/>
  <c r="L1158" i="2"/>
  <c r="O1158" i="2" s="1"/>
  <c r="S1419" i="2"/>
  <c r="R620" i="2"/>
  <c r="R652" i="2"/>
  <c r="R684" i="2"/>
  <c r="R716" i="2"/>
  <c r="R748" i="2"/>
  <c r="K769" i="2"/>
  <c r="R769" i="2"/>
  <c r="S769" i="2" s="1"/>
  <c r="Q777" i="2"/>
  <c r="R780" i="2"/>
  <c r="R793" i="2"/>
  <c r="S793" i="2" s="1"/>
  <c r="I809" i="2"/>
  <c r="L2028" i="2"/>
  <c r="O2028" i="2" s="1"/>
  <c r="O811" i="2"/>
  <c r="H810" i="2"/>
  <c r="C815" i="2"/>
  <c r="E813" i="2"/>
  <c r="C813" i="2" s="1"/>
  <c r="Q815" i="2"/>
  <c r="Q813" i="2" s="1"/>
  <c r="I813" i="2"/>
  <c r="S821" i="2"/>
  <c r="S827" i="2"/>
  <c r="P825" i="2"/>
  <c r="O837" i="2"/>
  <c r="P847" i="2"/>
  <c r="S847" i="2" s="1"/>
  <c r="K847" i="2"/>
  <c r="K853" i="2"/>
  <c r="F877" i="2"/>
  <c r="D877" i="2" s="1"/>
  <c r="D878" i="2"/>
  <c r="O885" i="2"/>
  <c r="R893" i="2"/>
  <c r="S896" i="2"/>
  <c r="S907" i="2"/>
  <c r="P905" i="2"/>
  <c r="J909" i="2"/>
  <c r="K912" i="2"/>
  <c r="S929" i="2"/>
  <c r="P943" i="2"/>
  <c r="S943" i="2" s="1"/>
  <c r="K943" i="2"/>
  <c r="O949" i="2"/>
  <c r="K965" i="2"/>
  <c r="H1014" i="2"/>
  <c r="P1015" i="2"/>
  <c r="K1015" i="2"/>
  <c r="O1016" i="2"/>
  <c r="L1014" i="2"/>
  <c r="K1034" i="2"/>
  <c r="K1098" i="2"/>
  <c r="R1106" i="2"/>
  <c r="S1109" i="2"/>
  <c r="P1110" i="2"/>
  <c r="S1112" i="2"/>
  <c r="K1162" i="2"/>
  <c r="R1170" i="2"/>
  <c r="S1173" i="2"/>
  <c r="P1174" i="2"/>
  <c r="S1176" i="2"/>
  <c r="P1454" i="2"/>
  <c r="S1456" i="2"/>
  <c r="O785" i="2"/>
  <c r="E809" i="2"/>
  <c r="J813" i="2"/>
  <c r="K816" i="2"/>
  <c r="J812" i="2"/>
  <c r="C847" i="2"/>
  <c r="E845" i="2"/>
  <c r="C845" i="2" s="1"/>
  <c r="Q847" i="2"/>
  <c r="Q845" i="2" s="1"/>
  <c r="I845" i="2"/>
  <c r="R845" i="2"/>
  <c r="S848" i="2"/>
  <c r="S853" i="2"/>
  <c r="S859" i="2"/>
  <c r="P857" i="2"/>
  <c r="S857" i="2" s="1"/>
  <c r="P879" i="2"/>
  <c r="S879" i="2" s="1"/>
  <c r="K879" i="2"/>
  <c r="F909" i="2"/>
  <c r="D909" i="2" s="1"/>
  <c r="D910" i="2"/>
  <c r="R925" i="2"/>
  <c r="S928" i="2"/>
  <c r="R941" i="2"/>
  <c r="S944" i="2"/>
  <c r="Q945" i="2"/>
  <c r="S970" i="2"/>
  <c r="P969" i="2"/>
  <c r="P973" i="2"/>
  <c r="S974" i="2"/>
  <c r="Q989" i="2"/>
  <c r="G1014" i="2"/>
  <c r="C1014" i="2" s="1"/>
  <c r="O1022" i="2"/>
  <c r="R1026" i="2"/>
  <c r="S1029" i="2"/>
  <c r="P1030" i="2"/>
  <c r="S1032" i="2"/>
  <c r="H1062" i="2"/>
  <c r="P1063" i="2"/>
  <c r="K1063" i="2"/>
  <c r="H1059" i="2"/>
  <c r="O1064" i="2"/>
  <c r="L1062" i="2"/>
  <c r="L1060" i="2"/>
  <c r="L2016" i="2" s="1"/>
  <c r="S1107" i="2"/>
  <c r="P1106" i="2"/>
  <c r="O1110" i="2"/>
  <c r="H1126" i="2"/>
  <c r="P1127" i="2"/>
  <c r="K1127" i="2"/>
  <c r="O1128" i="2"/>
  <c r="L1126" i="2"/>
  <c r="S1162" i="2"/>
  <c r="S1171" i="2"/>
  <c r="P1170" i="2"/>
  <c r="O1174" i="2"/>
  <c r="H1190" i="2"/>
  <c r="P1191" i="2"/>
  <c r="K1191" i="2"/>
  <c r="O1192" i="2"/>
  <c r="L1190" i="2"/>
  <c r="P1226" i="2"/>
  <c r="S1227" i="2"/>
  <c r="N1614" i="2"/>
  <c r="O1617" i="2"/>
  <c r="N1613" i="2"/>
  <c r="P1626" i="2"/>
  <c r="S1628" i="2"/>
  <c r="E777" i="2"/>
  <c r="C777" i="2" s="1"/>
  <c r="I777" i="2"/>
  <c r="P779" i="2"/>
  <c r="S779" i="2" s="1"/>
  <c r="K779" i="2"/>
  <c r="K777" i="2" s="1"/>
  <c r="P781" i="2"/>
  <c r="S781" i="2" s="1"/>
  <c r="K785" i="2"/>
  <c r="S800" i="2"/>
  <c r="S797" i="2" s="1"/>
  <c r="O801" i="2"/>
  <c r="S807" i="2"/>
  <c r="S805" i="2" s="1"/>
  <c r="F813" i="2"/>
  <c r="D813" i="2" s="1"/>
  <c r="D814" i="2"/>
  <c r="O821" i="2"/>
  <c r="P829" i="2"/>
  <c r="R829" i="2"/>
  <c r="S832" i="2"/>
  <c r="S837" i="2"/>
  <c r="S843" i="2"/>
  <c r="P841" i="2"/>
  <c r="H845" i="2"/>
  <c r="P846" i="2"/>
  <c r="J845" i="2"/>
  <c r="K848" i="2"/>
  <c r="S852" i="2"/>
  <c r="S849" i="2" s="1"/>
  <c r="P865" i="2"/>
  <c r="S865" i="2" s="1"/>
  <c r="K869" i="2"/>
  <c r="G877" i="2"/>
  <c r="C879" i="2"/>
  <c r="E877" i="2"/>
  <c r="C877" i="2" s="1"/>
  <c r="Q879" i="2"/>
  <c r="Q877" i="2" s="1"/>
  <c r="I877" i="2"/>
  <c r="S885" i="2"/>
  <c r="S891" i="2"/>
  <c r="P889" i="2"/>
  <c r="O901" i="2"/>
  <c r="P911" i="2"/>
  <c r="K911" i="2"/>
  <c r="P913" i="2"/>
  <c r="K917" i="2"/>
  <c r="K929" i="2"/>
  <c r="S933" i="2"/>
  <c r="O937" i="2"/>
  <c r="L941" i="2"/>
  <c r="O941" i="2" s="1"/>
  <c r="Q942" i="2"/>
  <c r="M941" i="2"/>
  <c r="J941" i="2"/>
  <c r="K944" i="2"/>
  <c r="K953" i="2"/>
  <c r="S981" i="2"/>
  <c r="O985" i="2"/>
  <c r="S988" i="2"/>
  <c r="R985" i="2"/>
  <c r="K1001" i="2"/>
  <c r="S1018" i="2"/>
  <c r="S1027" i="2"/>
  <c r="P1026" i="2"/>
  <c r="O1030" i="2"/>
  <c r="K1046" i="2"/>
  <c r="G1060" i="2"/>
  <c r="C1060" i="2" s="1"/>
  <c r="G1062" i="2"/>
  <c r="C1062" i="2" s="1"/>
  <c r="K1066" i="2"/>
  <c r="O1070" i="2"/>
  <c r="R1074" i="2"/>
  <c r="S1077" i="2"/>
  <c r="P1078" i="2"/>
  <c r="S1080" i="2"/>
  <c r="C1094" i="2"/>
  <c r="Q1106" i="2"/>
  <c r="K1130" i="2"/>
  <c r="O1134" i="2"/>
  <c r="R1138" i="2"/>
  <c r="S1141" i="2"/>
  <c r="P1142" i="2"/>
  <c r="S1144" i="2"/>
  <c r="C1158" i="2"/>
  <c r="Q1170" i="2"/>
  <c r="K1194" i="2"/>
  <c r="O1198" i="2"/>
  <c r="R1202" i="2"/>
  <c r="S1205" i="2"/>
  <c r="P1206" i="2"/>
  <c r="S1208" i="2"/>
  <c r="S1219" i="2"/>
  <c r="P1218" i="2"/>
  <c r="K1258" i="2"/>
  <c r="R1298" i="2"/>
  <c r="S1301" i="2"/>
  <c r="P1302" i="2"/>
  <c r="S1304" i="2"/>
  <c r="R1362" i="2"/>
  <c r="S1365" i="2"/>
  <c r="P1366" i="2"/>
  <c r="S1368" i="2"/>
  <c r="K977" i="2"/>
  <c r="Q1015" i="2"/>
  <c r="Q1063" i="2"/>
  <c r="H1060" i="2"/>
  <c r="S1065" i="2"/>
  <c r="Q1095" i="2"/>
  <c r="Q1094" i="2" s="1"/>
  <c r="S1097" i="2"/>
  <c r="Q1127" i="2"/>
  <c r="S1129" i="2"/>
  <c r="Q1159" i="2"/>
  <c r="Q1158" i="2" s="1"/>
  <c r="S1161" i="2"/>
  <c r="Q1191" i="2"/>
  <c r="Q1190" i="2" s="1"/>
  <c r="S1223" i="2"/>
  <c r="O1224" i="2"/>
  <c r="L1222" i="2"/>
  <c r="S1225" i="2"/>
  <c r="S1234" i="2"/>
  <c r="R1262" i="2"/>
  <c r="S1265" i="2"/>
  <c r="S1290" i="2"/>
  <c r="S1299" i="2"/>
  <c r="P1298" i="2"/>
  <c r="O1302" i="2"/>
  <c r="H1318" i="2"/>
  <c r="P1319" i="2"/>
  <c r="K1319" i="2"/>
  <c r="O1320" i="2"/>
  <c r="L1318" i="2"/>
  <c r="S1363" i="2"/>
  <c r="P1362" i="2"/>
  <c r="O1366" i="2"/>
  <c r="H1382" i="2"/>
  <c r="P1383" i="2"/>
  <c r="K1383" i="2"/>
  <c r="O1384" i="2"/>
  <c r="L1382" i="2"/>
  <c r="Q1415" i="2"/>
  <c r="I1414" i="2"/>
  <c r="D1419" i="2"/>
  <c r="F1418" i="2"/>
  <c r="D1418" i="2" s="1"/>
  <c r="F1415" i="2"/>
  <c r="F1011" i="2" s="1"/>
  <c r="P1438" i="2"/>
  <c r="S1440" i="2"/>
  <c r="P1451" i="2"/>
  <c r="K1451" i="2"/>
  <c r="H1415" i="2"/>
  <c r="O1454" i="2"/>
  <c r="S1460" i="2"/>
  <c r="P1458" i="2"/>
  <c r="S1461" i="2"/>
  <c r="R1458" i="2"/>
  <c r="S1475" i="2"/>
  <c r="P1474" i="2"/>
  <c r="S1474" i="2" s="1"/>
  <c r="P1484" i="2"/>
  <c r="S1484" i="2" s="1"/>
  <c r="O1484" i="2"/>
  <c r="K1502" i="2"/>
  <c r="K1518" i="2"/>
  <c r="O1538" i="2"/>
  <c r="C1679" i="2"/>
  <c r="G1678" i="2"/>
  <c r="O1679" i="2"/>
  <c r="P1679" i="2"/>
  <c r="L1678" i="2"/>
  <c r="S1683" i="2"/>
  <c r="P1682" i="2"/>
  <c r="R1810" i="2"/>
  <c r="S1813" i="2"/>
  <c r="C1971" i="2"/>
  <c r="E1970" i="2"/>
  <c r="C1970" i="2" s="1"/>
  <c r="Q1971" i="2"/>
  <c r="I1970" i="2"/>
  <c r="R1994" i="2"/>
  <c r="S1997" i="2"/>
  <c r="Q943" i="2"/>
  <c r="O945" i="2"/>
  <c r="P961" i="2"/>
  <c r="S961" i="2" s="1"/>
  <c r="P985" i="2"/>
  <c r="P989" i="2"/>
  <c r="K993" i="2"/>
  <c r="P1016" i="2"/>
  <c r="S1016" i="2" s="1"/>
  <c r="S1025" i="2"/>
  <c r="O1026" i="2"/>
  <c r="P1042" i="2"/>
  <c r="S1042" i="2" s="1"/>
  <c r="I1059" i="2"/>
  <c r="I2015" i="2" s="1"/>
  <c r="P1064" i="2"/>
  <c r="S1064" i="2" s="1"/>
  <c r="S1073" i="2"/>
  <c r="O1074" i="2"/>
  <c r="P1090" i="2"/>
  <c r="S1090" i="2" s="1"/>
  <c r="P1096" i="2"/>
  <c r="S1096" i="2" s="1"/>
  <c r="S1105" i="2"/>
  <c r="O1106" i="2"/>
  <c r="P1122" i="2"/>
  <c r="S1122" i="2" s="1"/>
  <c r="P1128" i="2"/>
  <c r="S1128" i="2" s="1"/>
  <c r="S1137" i="2"/>
  <c r="O1138" i="2"/>
  <c r="P1154" i="2"/>
  <c r="S1154" i="2" s="1"/>
  <c r="P1160" i="2"/>
  <c r="S1160" i="2" s="1"/>
  <c r="S1169" i="2"/>
  <c r="O1170" i="2"/>
  <c r="P1186" i="2"/>
  <c r="S1186" i="2" s="1"/>
  <c r="P1192" i="2"/>
  <c r="S1192" i="2" s="1"/>
  <c r="S1201" i="2"/>
  <c r="O1202" i="2"/>
  <c r="F1222" i="2"/>
  <c r="D1222" i="2" s="1"/>
  <c r="O1234" i="2"/>
  <c r="P1238" i="2"/>
  <c r="S1240" i="2"/>
  <c r="H1254" i="2"/>
  <c r="K1254" i="2" s="1"/>
  <c r="P1255" i="2"/>
  <c r="K1255" i="2"/>
  <c r="O1256" i="2"/>
  <c r="L1254" i="2"/>
  <c r="P1258" i="2"/>
  <c r="O1262" i="2"/>
  <c r="P1270" i="2"/>
  <c r="S1272" i="2"/>
  <c r="C1286" i="2"/>
  <c r="Q1298" i="2"/>
  <c r="K1322" i="2"/>
  <c r="O1326" i="2"/>
  <c r="R1330" i="2"/>
  <c r="S1333" i="2"/>
  <c r="P1334" i="2"/>
  <c r="S1336" i="2"/>
  <c r="C1350" i="2"/>
  <c r="Q1362" i="2"/>
  <c r="K1386" i="2"/>
  <c r="O1390" i="2"/>
  <c r="R1394" i="2"/>
  <c r="S1397" i="2"/>
  <c r="O1438" i="2"/>
  <c r="Q1494" i="2"/>
  <c r="O1510" i="2"/>
  <c r="L1514" i="2"/>
  <c r="O1515" i="2"/>
  <c r="K1538" i="2"/>
  <c r="K945" i="2"/>
  <c r="S960" i="2"/>
  <c r="S957" i="2" s="1"/>
  <c r="O961" i="2"/>
  <c r="S967" i="2"/>
  <c r="D974" i="2"/>
  <c r="R976" i="2"/>
  <c r="I1014" i="2"/>
  <c r="K1016" i="2"/>
  <c r="Q1016" i="2"/>
  <c r="N2013" i="2"/>
  <c r="P1022" i="2"/>
  <c r="S1022" i="2" s="1"/>
  <c r="K1026" i="2"/>
  <c r="S1041" i="2"/>
  <c r="S1038" i="2" s="1"/>
  <c r="O1042" i="2"/>
  <c r="S1048" i="2"/>
  <c r="S1046" i="2" s="1"/>
  <c r="F1058" i="2"/>
  <c r="D1058" i="2" s="1"/>
  <c r="E1059" i="2"/>
  <c r="I1062" i="2"/>
  <c r="K1064" i="2"/>
  <c r="Q1064" i="2"/>
  <c r="P1070" i="2"/>
  <c r="S1070" i="2" s="1"/>
  <c r="K1074" i="2"/>
  <c r="S1089" i="2"/>
  <c r="S1086" i="2" s="1"/>
  <c r="O1090" i="2"/>
  <c r="I1094" i="2"/>
  <c r="P1102" i="2"/>
  <c r="S1102" i="2" s="1"/>
  <c r="K1106" i="2"/>
  <c r="S1121" i="2"/>
  <c r="S1118" i="2" s="1"/>
  <c r="O1122" i="2"/>
  <c r="I1126" i="2"/>
  <c r="P1134" i="2"/>
  <c r="K1138" i="2"/>
  <c r="S1153" i="2"/>
  <c r="S1150" i="2" s="1"/>
  <c r="O1154" i="2"/>
  <c r="I1158" i="2"/>
  <c r="P1166" i="2"/>
  <c r="K1170" i="2"/>
  <c r="S1185" i="2"/>
  <c r="S1182" i="2" s="1"/>
  <c r="O1186" i="2"/>
  <c r="I1190" i="2"/>
  <c r="P1198" i="2"/>
  <c r="S1198" i="2" s="1"/>
  <c r="K1202" i="2"/>
  <c r="S1217" i="2"/>
  <c r="O1218" i="2"/>
  <c r="P1224" i="2"/>
  <c r="S1224" i="2" s="1"/>
  <c r="S1231" i="2"/>
  <c r="P1230" i="2"/>
  <c r="S1230" i="2" s="1"/>
  <c r="S1233" i="2"/>
  <c r="S1242" i="2"/>
  <c r="S1251" i="2"/>
  <c r="P1250" i="2"/>
  <c r="Q1255" i="2"/>
  <c r="Q1254" i="2" s="1"/>
  <c r="I1254" i="2"/>
  <c r="O1258" i="2"/>
  <c r="S1274" i="2"/>
  <c r="H1286" i="2"/>
  <c r="K1286" i="2" s="1"/>
  <c r="P1287" i="2"/>
  <c r="K1287" i="2"/>
  <c r="O1288" i="2"/>
  <c r="L1286" i="2"/>
  <c r="K1306" i="2"/>
  <c r="S1322" i="2"/>
  <c r="S1331" i="2"/>
  <c r="P1330" i="2"/>
  <c r="O1334" i="2"/>
  <c r="H1350" i="2"/>
  <c r="P1351" i="2"/>
  <c r="K1351" i="2"/>
  <c r="O1352" i="2"/>
  <c r="L1350" i="2"/>
  <c r="K1370" i="2"/>
  <c r="S1395" i="2"/>
  <c r="P1394" i="2"/>
  <c r="P1398" i="2"/>
  <c r="S1398" i="2" s="1"/>
  <c r="S1400" i="2"/>
  <c r="E1416" i="2"/>
  <c r="C1420" i="2"/>
  <c r="S1447" i="2"/>
  <c r="P1446" i="2"/>
  <c r="S1446" i="2" s="1"/>
  <c r="H1450" i="2"/>
  <c r="R1450" i="2"/>
  <c r="S1453" i="2"/>
  <c r="S1464" i="2"/>
  <c r="P1462" i="2"/>
  <c r="R1462" i="2"/>
  <c r="S1465" i="2"/>
  <c r="C1484" i="2"/>
  <c r="R1485" i="2"/>
  <c r="K1485" i="2"/>
  <c r="J1482" i="2"/>
  <c r="S1499" i="2"/>
  <c r="P1498" i="2"/>
  <c r="M1546" i="2"/>
  <c r="C1548" i="2"/>
  <c r="E1546" i="2"/>
  <c r="C1546" i="2" s="1"/>
  <c r="I1546" i="2"/>
  <c r="Q1548" i="2"/>
  <c r="K1566" i="2"/>
  <c r="R1578" i="2"/>
  <c r="Q1287" i="2"/>
  <c r="Q1286" i="2" s="1"/>
  <c r="Q1319" i="2"/>
  <c r="Q1318" i="2" s="1"/>
  <c r="S1321" i="2"/>
  <c r="Q1351" i="2"/>
  <c r="Q1350" i="2" s="1"/>
  <c r="S1353" i="2"/>
  <c r="Q1383" i="2"/>
  <c r="Q1382" i="2" s="1"/>
  <c r="S1385" i="2"/>
  <c r="R1402" i="2"/>
  <c r="S1402" i="2" s="1"/>
  <c r="M1416" i="2"/>
  <c r="Q1416" i="2" s="1"/>
  <c r="G1415" i="2"/>
  <c r="L1415" i="2"/>
  <c r="Q1418" i="2"/>
  <c r="K1426" i="2"/>
  <c r="O1430" i="2"/>
  <c r="R1430" i="2"/>
  <c r="S1433" i="2"/>
  <c r="Q1450" i="2"/>
  <c r="S1478" i="2"/>
  <c r="E1482" i="2"/>
  <c r="L1482" i="2"/>
  <c r="S1506" i="2"/>
  <c r="O1522" i="2"/>
  <c r="R1522" i="2"/>
  <c r="S1522" i="2" s="1"/>
  <c r="P1526" i="2"/>
  <c r="S1530" i="2"/>
  <c r="P1534" i="2"/>
  <c r="S1534" i="2" s="1"/>
  <c r="S1536" i="2"/>
  <c r="P1547" i="2"/>
  <c r="K1547" i="2"/>
  <c r="R1549" i="2"/>
  <c r="S1574" i="2"/>
  <c r="P1579" i="2"/>
  <c r="K1579" i="2"/>
  <c r="K1586" i="2"/>
  <c r="S1601" i="2"/>
  <c r="R1598" i="2"/>
  <c r="G1612" i="2"/>
  <c r="G2024" i="2" s="1"/>
  <c r="G1614" i="2"/>
  <c r="M1612" i="2"/>
  <c r="M1610" i="2" s="1"/>
  <c r="L1646" i="2"/>
  <c r="P1647" i="2"/>
  <c r="O1647" i="2"/>
  <c r="O1266" i="2"/>
  <c r="P1282" i="2"/>
  <c r="S1282" i="2" s="1"/>
  <c r="P1288" i="2"/>
  <c r="S1288" i="2" s="1"/>
  <c r="S1297" i="2"/>
  <c r="O1298" i="2"/>
  <c r="P1314" i="2"/>
  <c r="S1314" i="2" s="1"/>
  <c r="P1320" i="2"/>
  <c r="S1320" i="2" s="1"/>
  <c r="S1329" i="2"/>
  <c r="O1330" i="2"/>
  <c r="P1346" i="2"/>
  <c r="S1346" i="2" s="1"/>
  <c r="P1352" i="2"/>
  <c r="S1352" i="2" s="1"/>
  <c r="S1361" i="2"/>
  <c r="O1362" i="2"/>
  <c r="P1378" i="2"/>
  <c r="S1378" i="2" s="1"/>
  <c r="P1384" i="2"/>
  <c r="S1384" i="2" s="1"/>
  <c r="S1393" i="2"/>
  <c r="O1394" i="2"/>
  <c r="P1416" i="2"/>
  <c r="S1416" i="2" s="1"/>
  <c r="K1421" i="2"/>
  <c r="J1417" i="2"/>
  <c r="K1434" i="2"/>
  <c r="Q1466" i="2"/>
  <c r="C1470" i="2"/>
  <c r="G1482" i="2"/>
  <c r="O1490" i="2"/>
  <c r="P1502" i="2"/>
  <c r="S1504" i="2"/>
  <c r="P1515" i="2"/>
  <c r="K1515" i="2"/>
  <c r="K1514" i="2" s="1"/>
  <c r="K1522" i="2"/>
  <c r="R1526" i="2"/>
  <c r="S1529" i="2"/>
  <c r="Q1547" i="2"/>
  <c r="O1554" i="2"/>
  <c r="K1562" i="2"/>
  <c r="P1566" i="2"/>
  <c r="S1568" i="2"/>
  <c r="S1593" i="2"/>
  <c r="R1590" i="2"/>
  <c r="K1611" i="2"/>
  <c r="S1735" i="2"/>
  <c r="P1734" i="2"/>
  <c r="P1744" i="2"/>
  <c r="K1744" i="2"/>
  <c r="H1742" i="2"/>
  <c r="H1612" i="2"/>
  <c r="H1610" i="2" s="1"/>
  <c r="S1759" i="2"/>
  <c r="P1758" i="2"/>
  <c r="P1786" i="2"/>
  <c r="S1788" i="2"/>
  <c r="K1234" i="2"/>
  <c r="S1249" i="2"/>
  <c r="S1246" i="2" s="1"/>
  <c r="O1250" i="2"/>
  <c r="P1262" i="2"/>
  <c r="K1266" i="2"/>
  <c r="S1281" i="2"/>
  <c r="S1278" i="2" s="1"/>
  <c r="O1282" i="2"/>
  <c r="I1286" i="2"/>
  <c r="P1294" i="2"/>
  <c r="K1298" i="2"/>
  <c r="S1313" i="2"/>
  <c r="S1310" i="2" s="1"/>
  <c r="O1314" i="2"/>
  <c r="I1318" i="2"/>
  <c r="P1326" i="2"/>
  <c r="K1330" i="2"/>
  <c r="S1345" i="2"/>
  <c r="O1346" i="2"/>
  <c r="I1350" i="2"/>
  <c r="P1358" i="2"/>
  <c r="K1362" i="2"/>
  <c r="S1377" i="2"/>
  <c r="S1374" i="2" s="1"/>
  <c r="O1378" i="2"/>
  <c r="I1382" i="2"/>
  <c r="P1390" i="2"/>
  <c r="K1394" i="2"/>
  <c r="S1409" i="2"/>
  <c r="S1406" i="2" s="1"/>
  <c r="O1410" i="2"/>
  <c r="N1414" i="2"/>
  <c r="E1418" i="2"/>
  <c r="I1418" i="2"/>
  <c r="O1419" i="2"/>
  <c r="O1418" i="2" s="1"/>
  <c r="P1420" i="2"/>
  <c r="K1420" i="2"/>
  <c r="P1422" i="2"/>
  <c r="S1422" i="2" s="1"/>
  <c r="P1426" i="2"/>
  <c r="S1426" i="2" s="1"/>
  <c r="Q1434" i="2"/>
  <c r="C1438" i="2"/>
  <c r="P1442" i="2"/>
  <c r="S1442" i="2" s="1"/>
  <c r="G1450" i="2"/>
  <c r="C1450" i="2" s="1"/>
  <c r="O1452" i="2"/>
  <c r="O1450" i="2" s="1"/>
  <c r="O1458" i="2"/>
  <c r="P1466" i="2"/>
  <c r="S1466" i="2" s="1"/>
  <c r="P1470" i="2"/>
  <c r="S1472" i="2"/>
  <c r="P1483" i="2"/>
  <c r="K1483" i="2"/>
  <c r="K1482" i="2" s="1"/>
  <c r="O1483" i="2"/>
  <c r="K1490" i="2"/>
  <c r="O1494" i="2"/>
  <c r="R1494" i="2"/>
  <c r="S1497" i="2"/>
  <c r="Q1515" i="2"/>
  <c r="Q1514" i="2" s="1"/>
  <c r="K1530" i="2"/>
  <c r="P1542" i="2"/>
  <c r="S1542" i="2" s="1"/>
  <c r="J1546" i="2"/>
  <c r="L1546" i="2"/>
  <c r="O1546" i="2" s="1"/>
  <c r="O1566" i="2"/>
  <c r="H1578" i="2"/>
  <c r="K1578" i="2" s="1"/>
  <c r="S1584" i="2"/>
  <c r="S1582" i="2" s="1"/>
  <c r="P1590" i="2"/>
  <c r="S1591" i="2"/>
  <c r="Q1611" i="2"/>
  <c r="Q1646" i="2"/>
  <c r="S1823" i="2"/>
  <c r="P1822" i="2"/>
  <c r="K1554" i="2"/>
  <c r="O1558" i="2"/>
  <c r="R1558" i="2"/>
  <c r="S1561" i="2"/>
  <c r="Q1579" i="2"/>
  <c r="Q1578" i="2" s="1"/>
  <c r="K1590" i="2"/>
  <c r="P1594" i="2"/>
  <c r="S1596" i="2"/>
  <c r="S1623" i="2"/>
  <c r="O1626" i="2"/>
  <c r="S1638" i="2"/>
  <c r="R1646" i="2"/>
  <c r="P1650" i="2"/>
  <c r="P1654" i="2"/>
  <c r="S1654" i="2" s="1"/>
  <c r="P1658" i="2"/>
  <c r="S1660" i="2"/>
  <c r="S1663" i="2"/>
  <c r="P1662" i="2"/>
  <c r="P1666" i="2"/>
  <c r="S1666" i="2" s="1"/>
  <c r="R1681" i="2"/>
  <c r="S1692" i="2"/>
  <c r="S1690" i="2" s="1"/>
  <c r="P1694" i="2"/>
  <c r="S1700" i="2"/>
  <c r="P1698" i="2"/>
  <c r="R1698" i="2"/>
  <c r="S1701" i="2"/>
  <c r="S1703" i="2"/>
  <c r="P1702" i="2"/>
  <c r="P1726" i="2"/>
  <c r="S1727" i="2"/>
  <c r="Q1734" i="2"/>
  <c r="C1743" i="2"/>
  <c r="S1766" i="2"/>
  <c r="E1774" i="2"/>
  <c r="C1774" i="2" s="1"/>
  <c r="C1775" i="2"/>
  <c r="I1774" i="2"/>
  <c r="Q1775" i="2"/>
  <c r="Q1774" i="2" s="1"/>
  <c r="O1786" i="2"/>
  <c r="S1790" i="2"/>
  <c r="L1806" i="2"/>
  <c r="N1809" i="2"/>
  <c r="F1810" i="2"/>
  <c r="D1810" i="2" s="1"/>
  <c r="D1811" i="2"/>
  <c r="P1808" i="2"/>
  <c r="S1808" i="2" s="1"/>
  <c r="K1808" i="2"/>
  <c r="P1818" i="2"/>
  <c r="S1820" i="2"/>
  <c r="K1838" i="2"/>
  <c r="S1849" i="2"/>
  <c r="R1846" i="2"/>
  <c r="D1876" i="2"/>
  <c r="F1874" i="2"/>
  <c r="D1874" i="2" s="1"/>
  <c r="S1877" i="2"/>
  <c r="R1874" i="2"/>
  <c r="S1979" i="2"/>
  <c r="P1978" i="2"/>
  <c r="K1990" i="2"/>
  <c r="O1594" i="2"/>
  <c r="S1606" i="2"/>
  <c r="E1614" i="2"/>
  <c r="E1611" i="2"/>
  <c r="C1615" i="2"/>
  <c r="I1614" i="2"/>
  <c r="Q1615" i="2"/>
  <c r="Q1614" i="2" s="1"/>
  <c r="E1612" i="2"/>
  <c r="I1612" i="2"/>
  <c r="I1610" i="2" s="1"/>
  <c r="S1635" i="2"/>
  <c r="P1634" i="2"/>
  <c r="E1646" i="2"/>
  <c r="C1646" i="2" s="1"/>
  <c r="C1647" i="2"/>
  <c r="R1650" i="2"/>
  <c r="S1653" i="2"/>
  <c r="O1670" i="2"/>
  <c r="P1670" i="2"/>
  <c r="S1671" i="2"/>
  <c r="Q1680" i="2"/>
  <c r="S1686" i="2"/>
  <c r="S1697" i="2"/>
  <c r="R1694" i="2"/>
  <c r="S1731" i="2"/>
  <c r="P1730" i="2"/>
  <c r="P1738" i="2"/>
  <c r="S1740" i="2"/>
  <c r="I1742" i="2"/>
  <c r="Q1743" i="2"/>
  <c r="Q1742" i="2" s="1"/>
  <c r="S1747" i="2"/>
  <c r="P1746" i="2"/>
  <c r="P1750" i="2"/>
  <c r="S1751" i="2"/>
  <c r="S1777" i="2"/>
  <c r="R1774" i="2"/>
  <c r="P1908" i="2"/>
  <c r="S1908" i="2" s="1"/>
  <c r="S1570" i="2"/>
  <c r="O1586" i="2"/>
  <c r="S1603" i="2"/>
  <c r="P1602" i="2"/>
  <c r="S1605" i="2"/>
  <c r="F1610" i="2"/>
  <c r="D1611" i="2"/>
  <c r="D1615" i="2"/>
  <c r="F1614" i="2"/>
  <c r="K1617" i="2"/>
  <c r="J1613" i="2"/>
  <c r="R1617" i="2"/>
  <c r="S1625" i="2"/>
  <c r="R1622" i="2"/>
  <c r="S1633" i="2"/>
  <c r="R1630" i="2"/>
  <c r="K1638" i="2"/>
  <c r="O1648" i="2"/>
  <c r="L1612" i="2"/>
  <c r="D1679" i="2"/>
  <c r="F1678" i="2"/>
  <c r="D1678" i="2" s="1"/>
  <c r="K1694" i="2"/>
  <c r="E1710" i="2"/>
  <c r="C1710" i="2" s="1"/>
  <c r="C1711" i="2"/>
  <c r="K1713" i="2"/>
  <c r="R1713" i="2"/>
  <c r="O1726" i="2"/>
  <c r="S1729" i="2"/>
  <c r="R1726" i="2"/>
  <c r="R1762" i="2"/>
  <c r="S1765" i="2"/>
  <c r="N1774" i="2"/>
  <c r="P1776" i="2"/>
  <c r="K1776" i="2"/>
  <c r="K1774" i="2" s="1"/>
  <c r="O1777" i="2"/>
  <c r="S1782" i="2"/>
  <c r="S1795" i="2"/>
  <c r="P1794" i="2"/>
  <c r="O1798" i="2"/>
  <c r="D1807" i="2"/>
  <c r="F1806" i="2"/>
  <c r="D1806" i="2" s="1"/>
  <c r="F1808" i="2"/>
  <c r="D1812" i="2"/>
  <c r="M1842" i="2"/>
  <c r="Q1844" i="2"/>
  <c r="S1879" i="2"/>
  <c r="P1878" i="2"/>
  <c r="R1934" i="2"/>
  <c r="S1937" i="2"/>
  <c r="S1999" i="2"/>
  <c r="P1998" i="2"/>
  <c r="S1838" i="2"/>
  <c r="P1844" i="2"/>
  <c r="S1844" i="2" s="1"/>
  <c r="S1858" i="2"/>
  <c r="R1870" i="2"/>
  <c r="S1873" i="2"/>
  <c r="S1886" i="2"/>
  <c r="C1907" i="2"/>
  <c r="E1906" i="2"/>
  <c r="C1906" i="2" s="1"/>
  <c r="S1915" i="2"/>
  <c r="P1914" i="2"/>
  <c r="S1935" i="2"/>
  <c r="P1934" i="2"/>
  <c r="D1971" i="2"/>
  <c r="F1970" i="2"/>
  <c r="D1970" i="2" s="1"/>
  <c r="S1971" i="2"/>
  <c r="K1982" i="2"/>
  <c r="S1995" i="2"/>
  <c r="P1994" i="2"/>
  <c r="Q1702" i="2"/>
  <c r="C1706" i="2"/>
  <c r="P1711" i="2"/>
  <c r="L1710" i="2"/>
  <c r="S1718" i="2"/>
  <c r="K1745" i="2"/>
  <c r="R1745" i="2"/>
  <c r="S1761" i="2"/>
  <c r="R1758" i="2"/>
  <c r="O1778" i="2"/>
  <c r="R1778" i="2"/>
  <c r="S1778" i="2" s="1"/>
  <c r="S1781" i="2"/>
  <c r="K1798" i="2"/>
  <c r="S1798" i="2"/>
  <c r="M1808" i="2"/>
  <c r="Q1808" i="2" s="1"/>
  <c r="J1810" i="2"/>
  <c r="K1813" i="2"/>
  <c r="J1809" i="2"/>
  <c r="K1814" i="2"/>
  <c r="O1830" i="2"/>
  <c r="K1834" i="2"/>
  <c r="C1843" i="2"/>
  <c r="E1842" i="2"/>
  <c r="C1842" i="2" s="1"/>
  <c r="E1807" i="2"/>
  <c r="S1851" i="2"/>
  <c r="P1850" i="2"/>
  <c r="S1850" i="2" s="1"/>
  <c r="R1862" i="2"/>
  <c r="S1871" i="2"/>
  <c r="P1870" i="2"/>
  <c r="D1907" i="2"/>
  <c r="F1906" i="2"/>
  <c r="D1906" i="2" s="1"/>
  <c r="K1918" i="2"/>
  <c r="S1931" i="2"/>
  <c r="P1930" i="2"/>
  <c r="S1933" i="2"/>
  <c r="R1946" i="2"/>
  <c r="S1946" i="2" s="1"/>
  <c r="S1949" i="2"/>
  <c r="P1958" i="2"/>
  <c r="S1959" i="2"/>
  <c r="M1970" i="2"/>
  <c r="Q1972" i="2"/>
  <c r="S1977" i="2"/>
  <c r="R1974" i="2"/>
  <c r="J2013" i="2"/>
  <c r="R1017" i="2"/>
  <c r="O1434" i="2"/>
  <c r="O1466" i="2"/>
  <c r="O1498" i="2"/>
  <c r="O1530" i="2"/>
  <c r="O1562" i="2"/>
  <c r="O1590" i="2"/>
  <c r="K1594" i="2"/>
  <c r="P1616" i="2"/>
  <c r="C1616" i="2" s="1"/>
  <c r="K1616" i="2"/>
  <c r="H1614" i="2"/>
  <c r="O1622" i="2"/>
  <c r="K1626" i="2"/>
  <c r="P1648" i="2"/>
  <c r="S1648" i="2" s="1"/>
  <c r="K1648" i="2"/>
  <c r="Q1654" i="2"/>
  <c r="C1658" i="2"/>
  <c r="O1674" i="2"/>
  <c r="O1686" i="2"/>
  <c r="O1694" i="2"/>
  <c r="P1706" i="2"/>
  <c r="S1708" i="2"/>
  <c r="N1710" i="2"/>
  <c r="P1712" i="2"/>
  <c r="S1712" i="2" s="1"/>
  <c r="K1712" i="2"/>
  <c r="K1710" i="2" s="1"/>
  <c r="S1717" i="2"/>
  <c r="S1714" i="2" s="1"/>
  <c r="O1734" i="2"/>
  <c r="O1754" i="2"/>
  <c r="Q1762" i="2"/>
  <c r="K1766" i="2"/>
  <c r="S1770" i="2"/>
  <c r="F1774" i="2"/>
  <c r="D1774" i="2" s="1"/>
  <c r="K1782" i="2"/>
  <c r="I1807" i="2"/>
  <c r="H1807" i="2"/>
  <c r="P1811" i="2"/>
  <c r="H1810" i="2"/>
  <c r="K1810" i="2" s="1"/>
  <c r="M1807" i="2"/>
  <c r="M1810" i="2"/>
  <c r="Q1814" i="2"/>
  <c r="C1818" i="2"/>
  <c r="K1830" i="2"/>
  <c r="S1830" i="2"/>
  <c r="S1834" i="2"/>
  <c r="D1843" i="2"/>
  <c r="F1842" i="2"/>
  <c r="D1842" i="2" s="1"/>
  <c r="S1843" i="2"/>
  <c r="S1867" i="2"/>
  <c r="P1866" i="2"/>
  <c r="R1882" i="2"/>
  <c r="S1885" i="2"/>
  <c r="P1894" i="2"/>
  <c r="S1895" i="2"/>
  <c r="M1906" i="2"/>
  <c r="Q1908" i="2"/>
  <c r="Q1906" i="2" s="1"/>
  <c r="S1913" i="2"/>
  <c r="R1910" i="2"/>
  <c r="S1943" i="2"/>
  <c r="P1942" i="2"/>
  <c r="P1972" i="2"/>
  <c r="S1972" i="2" s="1"/>
  <c r="O1990" i="2"/>
  <c r="R1998" i="2"/>
  <c r="S2001" i="2"/>
  <c r="O1838" i="2"/>
  <c r="P1862" i="2"/>
  <c r="C1875" i="2"/>
  <c r="E1874" i="2"/>
  <c r="C1874" i="2" s="1"/>
  <c r="S1881" i="2"/>
  <c r="R1878" i="2"/>
  <c r="O1902" i="2"/>
  <c r="P1926" i="2"/>
  <c r="S1926" i="2" s="1"/>
  <c r="C1939" i="2"/>
  <c r="E1938" i="2"/>
  <c r="C1938" i="2" s="1"/>
  <c r="S1945" i="2"/>
  <c r="R1942" i="2"/>
  <c r="O1966" i="2"/>
  <c r="P1990" i="2"/>
  <c r="S1990" i="2" s="1"/>
  <c r="G1611" i="2"/>
  <c r="L1611" i="2"/>
  <c r="O1654" i="2"/>
  <c r="E1678" i="2"/>
  <c r="C1678" i="2" s="1"/>
  <c r="I1678" i="2"/>
  <c r="P1680" i="2"/>
  <c r="S1680" i="2" s="1"/>
  <c r="K1680" i="2"/>
  <c r="K1678" i="2" s="1"/>
  <c r="K1686" i="2"/>
  <c r="O1702" i="2"/>
  <c r="K1734" i="2"/>
  <c r="O1782" i="2"/>
  <c r="Q1812" i="2"/>
  <c r="Q1810" i="2" s="1"/>
  <c r="O1814" i="2"/>
  <c r="R1845" i="2"/>
  <c r="S1854" i="2"/>
  <c r="P1874" i="2"/>
  <c r="Q1882" i="2"/>
  <c r="K1886" i="2"/>
  <c r="S1890" i="2"/>
  <c r="S1899" i="2"/>
  <c r="P1898" i="2"/>
  <c r="S1901" i="2"/>
  <c r="R1909" i="2"/>
  <c r="S1918" i="2"/>
  <c r="P1938" i="2"/>
  <c r="S1938" i="2" s="1"/>
  <c r="Q1946" i="2"/>
  <c r="K1950" i="2"/>
  <c r="S1963" i="2"/>
  <c r="P1962" i="2"/>
  <c r="S1965" i="2"/>
  <c r="R1973" i="2"/>
  <c r="S1982" i="2"/>
  <c r="H1842" i="2"/>
  <c r="K1842" i="2" s="1"/>
  <c r="O1844" i="2"/>
  <c r="L1842" i="2"/>
  <c r="K1870" i="2"/>
  <c r="H1874" i="2"/>
  <c r="K1874" i="2" s="1"/>
  <c r="O1876" i="2"/>
  <c r="L1874" i="2"/>
  <c r="K1902" i="2"/>
  <c r="H1906" i="2"/>
  <c r="K1906" i="2" s="1"/>
  <c r="O1908" i="2"/>
  <c r="L1906" i="2"/>
  <c r="K1934" i="2"/>
  <c r="H1938" i="2"/>
  <c r="K1938" i="2" s="1"/>
  <c r="O1940" i="2"/>
  <c r="L1938" i="2"/>
  <c r="K1966" i="2"/>
  <c r="H1970" i="2"/>
  <c r="K1970" i="2" s="1"/>
  <c r="O1972" i="2"/>
  <c r="L1970" i="2"/>
  <c r="K1998" i="2"/>
  <c r="BF45" i="1"/>
  <c r="BU37" i="1"/>
  <c r="CA29" i="1"/>
  <c r="BS50" i="1"/>
  <c r="AF50" i="1"/>
  <c r="BH50" i="1" s="1"/>
  <c r="AE33" i="1"/>
  <c r="BG55" i="1"/>
  <c r="BH55" i="1"/>
  <c r="BO92" i="1"/>
  <c r="AA92" i="1"/>
  <c r="P21" i="1"/>
  <c r="BI21" i="1" s="1"/>
  <c r="BN79" i="1"/>
  <c r="Y78" i="1"/>
  <c r="Y45" i="1" s="1"/>
  <c r="BR45" i="1" s="1"/>
  <c r="Y46" i="1"/>
  <c r="BN99" i="1"/>
  <c r="BR99" i="1"/>
  <c r="CB116" i="1"/>
  <c r="F116" i="1"/>
  <c r="BG116" i="1" s="1"/>
  <c r="D19" i="1"/>
  <c r="D20" i="1"/>
  <c r="J20" i="1"/>
  <c r="K20" i="1" s="1"/>
  <c r="K24" i="1"/>
  <c r="J25" i="1"/>
  <c r="K25" i="1" s="1"/>
  <c r="BH25" i="1" s="1"/>
  <c r="B28" i="1"/>
  <c r="AD28" i="1"/>
  <c r="CA28" i="1" s="1"/>
  <c r="BF29" i="1"/>
  <c r="BF20" i="1" s="1"/>
  <c r="D30" i="1"/>
  <c r="J30" i="1"/>
  <c r="J31" i="1"/>
  <c r="P33" i="1"/>
  <c r="BO38" i="1"/>
  <c r="AA38" i="1"/>
  <c r="BS38" i="1"/>
  <c r="Z37" i="1"/>
  <c r="BO42" i="1"/>
  <c r="AA42" i="1"/>
  <c r="BS42" i="1"/>
  <c r="L45" i="1"/>
  <c r="AX46" i="1"/>
  <c r="AX29" i="1" s="1"/>
  <c r="AX20" i="1" s="1"/>
  <c r="BX30" i="1"/>
  <c r="BX21" i="1" s="1"/>
  <c r="BB48" i="1"/>
  <c r="P48" i="1"/>
  <c r="BI48" i="1" s="1"/>
  <c r="O31" i="1"/>
  <c r="BB49" i="1"/>
  <c r="O32" i="1"/>
  <c r="P49" i="1"/>
  <c r="BI49" i="1" s="1"/>
  <c r="U45" i="1"/>
  <c r="U28" i="1" s="1"/>
  <c r="U19" i="1" s="1"/>
  <c r="U164" i="1" s="1"/>
  <c r="AI45" i="1"/>
  <c r="AI28" i="1" s="1"/>
  <c r="AI19" i="1" s="1"/>
  <c r="AI164" i="1" s="1"/>
  <c r="AO45" i="1"/>
  <c r="AO28" i="1" s="1"/>
  <c r="AO19" i="1" s="1"/>
  <c r="AO164" i="1" s="1"/>
  <c r="BW70" i="1"/>
  <c r="BW50" i="1"/>
  <c r="BW33" i="1" s="1"/>
  <c r="BW24" i="1" s="1"/>
  <c r="BO76" i="1"/>
  <c r="AA76" i="1"/>
  <c r="Z51" i="1"/>
  <c r="Z70" i="1"/>
  <c r="BW86" i="1"/>
  <c r="BU86" i="1" s="1"/>
  <c r="BO88" i="1"/>
  <c r="AA88" i="1"/>
  <c r="Z86" i="1"/>
  <c r="BR89" i="1"/>
  <c r="BS92" i="1"/>
  <c r="CB110" i="1"/>
  <c r="F110" i="1"/>
  <c r="BG110" i="1" s="1"/>
  <c r="BO40" i="1"/>
  <c r="AA40" i="1"/>
  <c r="BS40" i="1"/>
  <c r="BQ44" i="1"/>
  <c r="BM44" i="1"/>
  <c r="CB50" i="1"/>
  <c r="F50" i="1"/>
  <c r="E33" i="1"/>
  <c r="CB51" i="1"/>
  <c r="F51" i="1"/>
  <c r="BG51" i="1" s="1"/>
  <c r="E34" i="1"/>
  <c r="BQ110" i="1"/>
  <c r="CA33" i="1"/>
  <c r="CB37" i="1"/>
  <c r="F37" i="1"/>
  <c r="BG37" i="1" s="1"/>
  <c r="BO39" i="1"/>
  <c r="AA39" i="1"/>
  <c r="BS39" i="1"/>
  <c r="BO43" i="1"/>
  <c r="AA43" i="1"/>
  <c r="BS43" i="1"/>
  <c r="BG59" i="1"/>
  <c r="BH59" i="1"/>
  <c r="BR70" i="1"/>
  <c r="BO82" i="1"/>
  <c r="AA82" i="1"/>
  <c r="Z49" i="1"/>
  <c r="BZ19" i="1"/>
  <c r="N24" i="1"/>
  <c r="BA24" i="1" s="1"/>
  <c r="N28" i="1"/>
  <c r="P29" i="1"/>
  <c r="D31" i="1"/>
  <c r="D32" i="1"/>
  <c r="P37" i="1"/>
  <c r="BI37" i="1" s="1"/>
  <c r="BB37" i="1"/>
  <c r="BO41" i="1"/>
  <c r="AA41" i="1"/>
  <c r="BS41" i="1"/>
  <c r="BQ45" i="1"/>
  <c r="BD45" i="1"/>
  <c r="F46" i="1"/>
  <c r="Y48" i="1"/>
  <c r="AF48" i="1"/>
  <c r="AE31" i="1"/>
  <c r="BR49" i="1"/>
  <c r="CB70" i="1"/>
  <c r="F70" i="1"/>
  <c r="BG70" i="1" s="1"/>
  <c r="E45" i="1"/>
  <c r="BB70" i="1"/>
  <c r="P70" i="1"/>
  <c r="BI70" i="1" s="1"/>
  <c r="O45" i="1"/>
  <c r="BU70" i="1"/>
  <c r="BR79" i="1"/>
  <c r="BS82" i="1"/>
  <c r="BN83" i="1"/>
  <c r="Y50" i="1"/>
  <c r="BN95" i="1"/>
  <c r="Y94" i="1"/>
  <c r="AX94" i="1"/>
  <c r="BO98" i="1"/>
  <c r="AA98" i="1"/>
  <c r="BN100" i="1"/>
  <c r="BR100" i="1"/>
  <c r="Y51" i="1"/>
  <c r="BN123" i="1"/>
  <c r="BN114" i="1" s="1"/>
  <c r="BR123" i="1"/>
  <c r="Y114" i="1"/>
  <c r="BR114" i="1" s="1"/>
  <c r="CB48" i="1"/>
  <c r="CA50" i="1"/>
  <c r="CB54" i="1"/>
  <c r="F54" i="1"/>
  <c r="BB54" i="1"/>
  <c r="P54" i="1"/>
  <c r="AB54" i="1"/>
  <c r="BY54" i="1" s="1"/>
  <c r="BA54" i="1"/>
  <c r="BI55" i="1"/>
  <c r="BU62" i="1"/>
  <c r="CB86" i="1"/>
  <c r="F86" i="1"/>
  <c r="BG86" i="1" s="1"/>
  <c r="W86" i="1"/>
  <c r="BP86" i="1" s="1"/>
  <c r="BR86" i="1"/>
  <c r="AU119" i="1"/>
  <c r="AV110" i="1"/>
  <c r="BS148" i="1"/>
  <c r="AA148" i="1"/>
  <c r="BO148" i="1"/>
  <c r="BM37" i="1"/>
  <c r="CB49" i="1"/>
  <c r="F49" i="1"/>
  <c r="BG49" i="1" s="1"/>
  <c r="BB50" i="1"/>
  <c r="BI59" i="1"/>
  <c r="CB62" i="1"/>
  <c r="F62" i="1"/>
  <c r="BG62" i="1" s="1"/>
  <c r="BB62" i="1"/>
  <c r="P62" i="1"/>
  <c r="BI62" i="1" s="1"/>
  <c r="BB86" i="1"/>
  <c r="P86" i="1"/>
  <c r="BI86" i="1" s="1"/>
  <c r="AZ110" i="1"/>
  <c r="L110" i="1"/>
  <c r="AY110" i="1" s="1"/>
  <c r="BB112" i="1"/>
  <c r="P112" i="1"/>
  <c r="BI112" i="1" s="1"/>
  <c r="BS54" i="1"/>
  <c r="BS62" i="1"/>
  <c r="BN75" i="1"/>
  <c r="BM77" i="1"/>
  <c r="BO79" i="1"/>
  <c r="AA79" i="1"/>
  <c r="BS79" i="1"/>
  <c r="BO83" i="1"/>
  <c r="AA83" i="1"/>
  <c r="BS83" i="1"/>
  <c r="BO89" i="1"/>
  <c r="AA89" i="1"/>
  <c r="BS89" i="1"/>
  <c r="BM93" i="1"/>
  <c r="BO95" i="1"/>
  <c r="AA95" i="1"/>
  <c r="BS95" i="1"/>
  <c r="BO99" i="1"/>
  <c r="AA99" i="1"/>
  <c r="BS102" i="1"/>
  <c r="BC119" i="1"/>
  <c r="BD110" i="1"/>
  <c r="K127" i="1"/>
  <c r="BH127" i="1" s="1"/>
  <c r="J110" i="1"/>
  <c r="BN130" i="1"/>
  <c r="BR130" i="1"/>
  <c r="W54" i="1"/>
  <c r="BN55" i="1"/>
  <c r="BN59" i="1"/>
  <c r="W62" i="1"/>
  <c r="BP62" i="1" s="1"/>
  <c r="W70" i="1"/>
  <c r="BP70" i="1" s="1"/>
  <c r="BN76" i="1"/>
  <c r="BN70" i="1" s="1"/>
  <c r="BC78" i="1"/>
  <c r="BO80" i="1"/>
  <c r="AA80" i="1"/>
  <c r="BS80" i="1"/>
  <c r="BN82" i="1"/>
  <c r="BO84" i="1"/>
  <c r="AA84" i="1"/>
  <c r="BS84" i="1"/>
  <c r="AU86" i="1"/>
  <c r="BN88" i="1"/>
  <c r="BN47" i="1" s="1"/>
  <c r="BO90" i="1"/>
  <c r="AA90" i="1"/>
  <c r="BS90" i="1"/>
  <c r="BN92" i="1"/>
  <c r="BC94" i="1"/>
  <c r="BO96" i="1"/>
  <c r="AA96" i="1"/>
  <c r="BS96" i="1"/>
  <c r="BN98" i="1"/>
  <c r="F102" i="1"/>
  <c r="BG102" i="1" s="1"/>
  <c r="P102" i="1"/>
  <c r="BI102" i="1" s="1"/>
  <c r="BR103" i="1"/>
  <c r="BR104" i="1"/>
  <c r="BR105" i="1"/>
  <c r="BR106" i="1"/>
  <c r="BR107" i="1"/>
  <c r="BR108" i="1"/>
  <c r="CB111" i="1"/>
  <c r="BB119" i="1"/>
  <c r="O110" i="1"/>
  <c r="P119" i="1"/>
  <c r="BI119" i="1" s="1"/>
  <c r="AQ110" i="1"/>
  <c r="AQ28" i="1" s="1"/>
  <c r="AQ19" i="1" s="1"/>
  <c r="AQ164" i="1" s="1"/>
  <c r="BE110" i="1"/>
  <c r="BN122" i="1"/>
  <c r="BR122" i="1"/>
  <c r="AW113" i="1"/>
  <c r="AW31" i="1" s="1"/>
  <c r="AW22" i="1" s="1"/>
  <c r="BE113" i="1"/>
  <c r="BE31" i="1" s="1"/>
  <c r="BE22" i="1" s="1"/>
  <c r="BD117" i="1"/>
  <c r="BD35" i="1" s="1"/>
  <c r="BD26" i="1" s="1"/>
  <c r="AW127" i="1"/>
  <c r="AW110" i="1" s="1"/>
  <c r="BC127" i="1"/>
  <c r="BR155" i="1"/>
  <c r="BN155" i="1"/>
  <c r="BL155" i="1" s="1"/>
  <c r="BS161" i="1"/>
  <c r="BO161" i="1"/>
  <c r="AA161" i="1"/>
  <c r="BM54" i="1"/>
  <c r="BM62" i="1"/>
  <c r="BL62" i="1" s="1"/>
  <c r="BM70" i="1"/>
  <c r="Z78" i="1"/>
  <c r="BO81" i="1"/>
  <c r="BO48" i="1" s="1"/>
  <c r="AA81" i="1"/>
  <c r="BS81" i="1"/>
  <c r="BM85" i="1"/>
  <c r="BO87" i="1"/>
  <c r="BO86" i="1" s="1"/>
  <c r="AA87" i="1"/>
  <c r="BS87" i="1"/>
  <c r="BO91" i="1"/>
  <c r="AA91" i="1"/>
  <c r="BS91" i="1"/>
  <c r="Z94" i="1"/>
  <c r="BO97" i="1"/>
  <c r="AA97" i="1"/>
  <c r="BS97" i="1"/>
  <c r="CA110" i="1"/>
  <c r="B110" i="1"/>
  <c r="BY110" i="1" s="1"/>
  <c r="CB114" i="1"/>
  <c r="F114" i="1"/>
  <c r="BG114" i="1" s="1"/>
  <c r="AB127" i="1"/>
  <c r="AD110" i="1"/>
  <c r="AB110" i="1" s="1"/>
  <c r="BN129" i="1"/>
  <c r="BR129" i="1"/>
  <c r="Y112" i="1"/>
  <c r="BN133" i="1"/>
  <c r="BN116" i="1" s="1"/>
  <c r="BR133" i="1"/>
  <c r="BS137" i="1"/>
  <c r="Z112" i="1"/>
  <c r="BS138" i="1"/>
  <c r="AA138" i="1"/>
  <c r="Z113" i="1"/>
  <c r="Z31" i="1" s="1"/>
  <c r="BM151" i="1"/>
  <c r="BY153" i="1"/>
  <c r="AY153" i="1"/>
  <c r="BS155" i="1"/>
  <c r="BO155" i="1"/>
  <c r="AA155" i="1"/>
  <c r="BS158" i="1"/>
  <c r="BO158" i="1"/>
  <c r="BM101" i="1"/>
  <c r="BM109" i="1"/>
  <c r="BS111" i="1"/>
  <c r="BF112" i="1"/>
  <c r="BF30" i="1" s="1"/>
  <c r="BF21" i="1" s="1"/>
  <c r="CB113" i="1"/>
  <c r="F113" i="1"/>
  <c r="BG113" i="1" s="1"/>
  <c r="AW116" i="1"/>
  <c r="AW34" i="1" s="1"/>
  <c r="AW25" i="1" s="1"/>
  <c r="BE116" i="1"/>
  <c r="BE34" i="1" s="1"/>
  <c r="BE25" i="1" s="1"/>
  <c r="BM117" i="1"/>
  <c r="CB127" i="1"/>
  <c r="F135" i="1"/>
  <c r="BG135" i="1" s="1"/>
  <c r="BU135" i="1"/>
  <c r="AA137" i="1"/>
  <c r="Y153" i="1"/>
  <c r="BE153" i="1"/>
  <c r="BC153" i="1" s="1"/>
  <c r="BS153" i="1"/>
  <c r="AA153" i="1"/>
  <c r="BQ153" i="1"/>
  <c r="BM153" i="1"/>
  <c r="BO153" i="1"/>
  <c r="AA158" i="1"/>
  <c r="BM78" i="1"/>
  <c r="BM86" i="1"/>
  <c r="BM94" i="1"/>
  <c r="AA100" i="1"/>
  <c r="BM102" i="1"/>
  <c r="BL102" i="1" s="1"/>
  <c r="AA103" i="1"/>
  <c r="AA104" i="1"/>
  <c r="AA105" i="1"/>
  <c r="AA106" i="1"/>
  <c r="AA107" i="1"/>
  <c r="AA108" i="1"/>
  <c r="AE110" i="1"/>
  <c r="BW111" i="1"/>
  <c r="BW29" i="1" s="1"/>
  <c r="BW20" i="1" s="1"/>
  <c r="CB112" i="1"/>
  <c r="F112" i="1"/>
  <c r="BG112" i="1" s="1"/>
  <c r="AX112" i="1"/>
  <c r="AX30" i="1" s="1"/>
  <c r="AX21" i="1" s="1"/>
  <c r="CB115" i="1"/>
  <c r="F115" i="1"/>
  <c r="BG115" i="1" s="1"/>
  <c r="AW115" i="1"/>
  <c r="AW33" i="1" s="1"/>
  <c r="AW24" i="1" s="1"/>
  <c r="BE115" i="1"/>
  <c r="BE33" i="1" s="1"/>
  <c r="BE24" i="1" s="1"/>
  <c r="Y127" i="1"/>
  <c r="BR127" i="1" s="1"/>
  <c r="Z135" i="1"/>
  <c r="BN136" i="1"/>
  <c r="BO138" i="1"/>
  <c r="BO113" i="1" s="1"/>
  <c r="W144" i="1"/>
  <c r="BP144" i="1" s="1"/>
  <c r="BQ144" i="1"/>
  <c r="BM144" i="1"/>
  <c r="BO147" i="1"/>
  <c r="BS157" i="1"/>
  <c r="BO157" i="1"/>
  <c r="AA157" i="1"/>
  <c r="W119" i="1"/>
  <c r="BP119" i="1" s="1"/>
  <c r="W127" i="1"/>
  <c r="BP127" i="1" s="1"/>
  <c r="W135" i="1"/>
  <c r="BP135" i="1" s="1"/>
  <c r="B144" i="1"/>
  <c r="BY144" i="1" s="1"/>
  <c r="P144" i="1"/>
  <c r="BO149" i="1"/>
  <c r="BS156" i="1"/>
  <c r="BO156" i="1"/>
  <c r="BS160" i="1"/>
  <c r="BO160" i="1"/>
  <c r="BM119" i="1"/>
  <c r="BM127" i="1"/>
  <c r="BM135" i="1"/>
  <c r="BN137" i="1"/>
  <c r="BS145" i="1"/>
  <c r="Z144" i="1"/>
  <c r="BW144" i="1"/>
  <c r="BU144" i="1" s="1"/>
  <c r="BO146" i="1"/>
  <c r="AA149" i="1"/>
  <c r="BO150" i="1"/>
  <c r="BU153" i="1"/>
  <c r="BS154" i="1"/>
  <c r="BO154" i="1"/>
  <c r="BL154" i="1"/>
  <c r="AA156" i="1"/>
  <c r="BS159" i="1"/>
  <c r="BO159" i="1"/>
  <c r="AA160" i="1"/>
  <c r="BS162" i="1"/>
  <c r="BO162" i="1"/>
  <c r="BN156" i="1"/>
  <c r="BL156" i="1" s="1"/>
  <c r="BN157" i="1"/>
  <c r="BL157" i="1" s="1"/>
  <c r="BN158" i="1"/>
  <c r="BL158" i="1" s="1"/>
  <c r="BN159" i="1"/>
  <c r="BL159" i="1" s="1"/>
  <c r="BN160" i="1"/>
  <c r="BL160" i="1" s="1"/>
  <c r="BN161" i="1"/>
  <c r="BL161" i="1" s="1"/>
  <c r="W162" i="1"/>
  <c r="BP162" i="1" s="1"/>
  <c r="BN162" i="1"/>
  <c r="BL162" i="1" s="1"/>
  <c r="F144" i="1"/>
  <c r="BG144" i="1" l="1"/>
  <c r="AU127" i="1"/>
  <c r="S1874" i="2"/>
  <c r="P1906" i="2"/>
  <c r="Z110" i="1"/>
  <c r="AA110" i="1" s="1"/>
  <c r="BS46" i="1"/>
  <c r="X35" i="1"/>
  <c r="AA119" i="1"/>
  <c r="AY45" i="1"/>
  <c r="AA46" i="1"/>
  <c r="Q1842" i="2"/>
  <c r="S1630" i="2"/>
  <c r="S1358" i="2"/>
  <c r="S1166" i="2"/>
  <c r="O1254" i="2"/>
  <c r="S1257" i="2"/>
  <c r="S1193" i="2"/>
  <c r="S1226" i="2"/>
  <c r="P2020" i="2"/>
  <c r="S2020" i="2" s="1"/>
  <c r="Q1222" i="2"/>
  <c r="S881" i="2"/>
  <c r="K225" i="2"/>
  <c r="E2010" i="2"/>
  <c r="C2010" i="2" s="1"/>
  <c r="S733" i="2"/>
  <c r="O225" i="2"/>
  <c r="C193" i="2"/>
  <c r="S413" i="2"/>
  <c r="G2027" i="2"/>
  <c r="S113" i="2"/>
  <c r="C289" i="2"/>
  <c r="C1318" i="2"/>
  <c r="S1550" i="2"/>
  <c r="I2018" i="2"/>
  <c r="S721" i="2"/>
  <c r="S593" i="2"/>
  <c r="O909" i="2"/>
  <c r="C615" i="2"/>
  <c r="S1146" i="2"/>
  <c r="S393" i="2"/>
  <c r="Q353" i="2"/>
  <c r="BO135" i="1"/>
  <c r="O193" i="2"/>
  <c r="S1962" i="2"/>
  <c r="S1862" i="2"/>
  <c r="S1914" i="2"/>
  <c r="S1750" i="2"/>
  <c r="Q1678" i="2"/>
  <c r="S1818" i="2"/>
  <c r="C1418" i="2"/>
  <c r="S1786" i="2"/>
  <c r="S965" i="2"/>
  <c r="S889" i="2"/>
  <c r="O1062" i="2"/>
  <c r="C613" i="2"/>
  <c r="S785" i="2"/>
  <c r="S697" i="2"/>
  <c r="S921" i="2"/>
  <c r="Q649" i="2"/>
  <c r="O17" i="2"/>
  <c r="S729" i="2"/>
  <c r="S520" i="2"/>
  <c r="Q485" i="2"/>
  <c r="S433" i="2"/>
  <c r="S253" i="2"/>
  <c r="S149" i="2"/>
  <c r="S381" i="2"/>
  <c r="S273" i="2"/>
  <c r="BX45" i="1"/>
  <c r="BX28" i="1" s="1"/>
  <c r="BX19" i="1" s="1"/>
  <c r="BX164" i="1" s="1"/>
  <c r="C1808" i="2"/>
  <c r="C1254" i="2"/>
  <c r="C1578" i="2"/>
  <c r="S665" i="2"/>
  <c r="I1006" i="2"/>
  <c r="BE45" i="1"/>
  <c r="BE28" i="1" s="1"/>
  <c r="BE19" i="1" s="1"/>
  <c r="BE164" i="1" s="1"/>
  <c r="BX29" i="1"/>
  <c r="BX20" i="1" s="1"/>
  <c r="S125" i="2"/>
  <c r="S1517" i="2"/>
  <c r="R1514" i="2"/>
  <c r="Q713" i="2"/>
  <c r="C745" i="2"/>
  <c r="BX110" i="1"/>
  <c r="AX31" i="1"/>
  <c r="AX22" i="1" s="1"/>
  <c r="S1746" i="2"/>
  <c r="S1342" i="2"/>
  <c r="S1262" i="2"/>
  <c r="S1498" i="2"/>
  <c r="K1450" i="2"/>
  <c r="K877" i="2"/>
  <c r="O1014" i="2"/>
  <c r="S905" i="2"/>
  <c r="S825" i="2"/>
  <c r="P419" i="2"/>
  <c r="S419" i="2" s="1"/>
  <c r="Q1874" i="2"/>
  <c r="G1806" i="2"/>
  <c r="O1810" i="2"/>
  <c r="O421" i="2"/>
  <c r="BZ35" i="1"/>
  <c r="C26" i="1"/>
  <c r="BZ26" i="1" s="1"/>
  <c r="R421" i="2"/>
  <c r="S424" i="2"/>
  <c r="C810" i="2"/>
  <c r="K193" i="2"/>
  <c r="K745" i="2"/>
  <c r="O418" i="2"/>
  <c r="S209" i="2"/>
  <c r="P161" i="2"/>
  <c r="K385" i="2"/>
  <c r="BS29" i="1"/>
  <c r="K1646" i="2"/>
  <c r="S1846" i="2"/>
  <c r="S1494" i="2"/>
  <c r="S1326" i="2"/>
  <c r="S1289" i="2"/>
  <c r="S1214" i="2"/>
  <c r="S1258" i="2"/>
  <c r="S985" i="2"/>
  <c r="K1318" i="2"/>
  <c r="Q1126" i="2"/>
  <c r="K1190" i="2"/>
  <c r="C809" i="2"/>
  <c r="K617" i="2"/>
  <c r="S633" i="2"/>
  <c r="S465" i="2"/>
  <c r="P289" i="2"/>
  <c r="G61" i="2"/>
  <c r="C61" i="2" s="1"/>
  <c r="S305" i="2"/>
  <c r="S1950" i="2"/>
  <c r="O617" i="2"/>
  <c r="S437" i="2"/>
  <c r="S505" i="2"/>
  <c r="O65" i="2"/>
  <c r="Z33" i="1"/>
  <c r="Z24" i="1" s="1"/>
  <c r="BO62" i="1"/>
  <c r="G2020" i="2"/>
  <c r="AL28" i="1"/>
  <c r="AL19" i="1" s="1"/>
  <c r="AL164" i="1" s="1"/>
  <c r="BL144" i="1"/>
  <c r="O1286" i="2"/>
  <c r="R485" i="2"/>
  <c r="S488" i="2"/>
  <c r="AW45" i="1"/>
  <c r="AU45" i="1" s="1"/>
  <c r="W102" i="1"/>
  <c r="BP102" i="1" s="1"/>
  <c r="BR102" i="1"/>
  <c r="CB21" i="1"/>
  <c r="F21" i="1"/>
  <c r="BG21" i="1" s="1"/>
  <c r="S241" i="2"/>
  <c r="S545" i="2"/>
  <c r="S1986" i="2"/>
  <c r="O812" i="2"/>
  <c r="N809" i="2"/>
  <c r="N2021" i="2"/>
  <c r="N417" i="2"/>
  <c r="O417" i="2" s="1"/>
  <c r="AA116" i="1"/>
  <c r="BS116" i="1"/>
  <c r="CA34" i="1"/>
  <c r="D25" i="1"/>
  <c r="CA25" i="1" s="1"/>
  <c r="AE25" i="1"/>
  <c r="AF25" i="1" s="1"/>
  <c r="AF34" i="1"/>
  <c r="CB23" i="1"/>
  <c r="F23" i="1"/>
  <c r="BG23" i="1" s="1"/>
  <c r="S1706" i="2"/>
  <c r="BO144" i="1"/>
  <c r="P24" i="1"/>
  <c r="S1634" i="2"/>
  <c r="S1978" i="2"/>
  <c r="S1658" i="2"/>
  <c r="S1558" i="2"/>
  <c r="S1566" i="2"/>
  <c r="S1330" i="2"/>
  <c r="O1514" i="2"/>
  <c r="O1318" i="2"/>
  <c r="O1190" i="2"/>
  <c r="S1170" i="2"/>
  <c r="S893" i="2"/>
  <c r="K1158" i="2"/>
  <c r="S861" i="2"/>
  <c r="P713" i="2"/>
  <c r="C417" i="2"/>
  <c r="S449" i="2"/>
  <c r="S401" i="2"/>
  <c r="K289" i="2"/>
  <c r="S525" i="2"/>
  <c r="S601" i="2"/>
  <c r="S129" i="2"/>
  <c r="BB29" i="1"/>
  <c r="S1902" i="2"/>
  <c r="S1421" i="2"/>
  <c r="R1418" i="2"/>
  <c r="S1922" i="2"/>
  <c r="S1210" i="2"/>
  <c r="C1190" i="2"/>
  <c r="O485" i="2"/>
  <c r="BO127" i="1"/>
  <c r="BA34" i="1"/>
  <c r="N25" i="1"/>
  <c r="BA25" i="1" s="1"/>
  <c r="S277" i="2"/>
  <c r="P34" i="1"/>
  <c r="BI34" i="1" s="1"/>
  <c r="BB34" i="1"/>
  <c r="O25" i="1"/>
  <c r="BN49" i="1"/>
  <c r="BN32" i="1" s="1"/>
  <c r="BN23" i="1" s="1"/>
  <c r="BM52" i="1"/>
  <c r="O1774" i="2"/>
  <c r="S1026" i="2"/>
  <c r="K713" i="2"/>
  <c r="F14" i="2"/>
  <c r="S1802" i="2"/>
  <c r="S1194" i="2"/>
  <c r="O453" i="2"/>
  <c r="BO114" i="1"/>
  <c r="N2017" i="2"/>
  <c r="N16" i="2"/>
  <c r="N61" i="2"/>
  <c r="G2015" i="2"/>
  <c r="G14" i="2"/>
  <c r="S201" i="2"/>
  <c r="BO111" i="1"/>
  <c r="BN86" i="1"/>
  <c r="O28" i="1"/>
  <c r="S1958" i="2"/>
  <c r="D1614" i="2"/>
  <c r="S1594" i="2"/>
  <c r="K1546" i="2"/>
  <c r="S1470" i="2"/>
  <c r="S1394" i="2"/>
  <c r="S1458" i="2"/>
  <c r="S1030" i="2"/>
  <c r="S1454" i="2"/>
  <c r="C2028" i="2"/>
  <c r="S481" i="2"/>
  <c r="K257" i="2"/>
  <c r="K353" i="2"/>
  <c r="S101" i="2"/>
  <c r="K1094" i="2"/>
  <c r="C1382" i="2"/>
  <c r="S1130" i="2"/>
  <c r="Q97" i="2"/>
  <c r="BO116" i="1"/>
  <c r="BF110" i="1"/>
  <c r="BF28" i="1" s="1"/>
  <c r="BF19" i="1" s="1"/>
  <c r="BF164" i="1" s="1"/>
  <c r="C62" i="2"/>
  <c r="E14" i="2"/>
  <c r="BO119" i="1"/>
  <c r="F2016" i="2"/>
  <c r="D2016" i="2" s="1"/>
  <c r="I28" i="1"/>
  <c r="AW28" i="1"/>
  <c r="AW19" i="1" s="1"/>
  <c r="AW164" i="1" s="1"/>
  <c r="BN50" i="1"/>
  <c r="BN33" i="1" s="1"/>
  <c r="BN24" i="1" s="1"/>
  <c r="BW45" i="1"/>
  <c r="BU45" i="1" s="1"/>
  <c r="S1894" i="2"/>
  <c r="P1842" i="2"/>
  <c r="S1762" i="2"/>
  <c r="S1622" i="2"/>
  <c r="S1662" i="2"/>
  <c r="S1390" i="2"/>
  <c r="Q1546" i="2"/>
  <c r="S1462" i="2"/>
  <c r="S1134" i="2"/>
  <c r="S989" i="2"/>
  <c r="S1438" i="2"/>
  <c r="S1362" i="2"/>
  <c r="S913" i="2"/>
  <c r="S829" i="2"/>
  <c r="S1106" i="2"/>
  <c r="S1110" i="2"/>
  <c r="S945" i="2"/>
  <c r="S833" i="2"/>
  <c r="O613" i="2"/>
  <c r="S1266" i="2"/>
  <c r="S301" i="2"/>
  <c r="S561" i="2"/>
  <c r="S509" i="2"/>
  <c r="S349" i="2"/>
  <c r="S285" i="2"/>
  <c r="S21" i="2"/>
  <c r="S237" i="2"/>
  <c r="G2026" i="2"/>
  <c r="S497" i="2"/>
  <c r="BS20" i="1"/>
  <c r="S1618" i="2"/>
  <c r="S997" i="2"/>
  <c r="K1061" i="2"/>
  <c r="J1058" i="2"/>
  <c r="C617" i="2"/>
  <c r="K1222" i="2"/>
  <c r="M2015" i="2"/>
  <c r="BO54" i="1"/>
  <c r="AA115" i="1"/>
  <c r="BS115" i="1"/>
  <c r="O97" i="2"/>
  <c r="BI144" i="1"/>
  <c r="BQ28" i="1"/>
  <c r="X19" i="1"/>
  <c r="BQ19" i="1" s="1"/>
  <c r="W45" i="1"/>
  <c r="BP45" i="1" s="1"/>
  <c r="BI50" i="1"/>
  <c r="AX45" i="1"/>
  <c r="AX28" i="1" s="1"/>
  <c r="AX19" i="1" s="1"/>
  <c r="AX164" i="1" s="1"/>
  <c r="AF29" i="1"/>
  <c r="BH29" i="1" s="1"/>
  <c r="AF20" i="1"/>
  <c r="BI20" i="1" s="1"/>
  <c r="BB20" i="1"/>
  <c r="BG50" i="1"/>
  <c r="BG54" i="1"/>
  <c r="BP54" i="1"/>
  <c r="BI54" i="1"/>
  <c r="AY54" i="1"/>
  <c r="BI46" i="1"/>
  <c r="BG46" i="1"/>
  <c r="O1970" i="2"/>
  <c r="O1938" i="2"/>
  <c r="O1906" i="2"/>
  <c r="O1874" i="2"/>
  <c r="O1842" i="2"/>
  <c r="S1973" i="2"/>
  <c r="R1970" i="2"/>
  <c r="S1882" i="2"/>
  <c r="K1807" i="2"/>
  <c r="P1807" i="2"/>
  <c r="H1806" i="2"/>
  <c r="K1614" i="2"/>
  <c r="S1974" i="2"/>
  <c r="S1870" i="2"/>
  <c r="S1934" i="2"/>
  <c r="S1998" i="2"/>
  <c r="S1878" i="2"/>
  <c r="S1617" i="2"/>
  <c r="R1614" i="2"/>
  <c r="S1602" i="2"/>
  <c r="S1730" i="2"/>
  <c r="S1670" i="2"/>
  <c r="S1702" i="2"/>
  <c r="S1698" i="2"/>
  <c r="S1681" i="2"/>
  <c r="R1678" i="2"/>
  <c r="S1822" i="2"/>
  <c r="K1418" i="2"/>
  <c r="S1294" i="2"/>
  <c r="S1744" i="2"/>
  <c r="P1742" i="2"/>
  <c r="S1502" i="2"/>
  <c r="R1417" i="2"/>
  <c r="K1417" i="2"/>
  <c r="J1013" i="2"/>
  <c r="J2005" i="2" s="1"/>
  <c r="J1414" i="2"/>
  <c r="J2021" i="2"/>
  <c r="O1646" i="2"/>
  <c r="R1546" i="2"/>
  <c r="S1549" i="2"/>
  <c r="C1482" i="2"/>
  <c r="S1430" i="2"/>
  <c r="L1414" i="2"/>
  <c r="O1415" i="2"/>
  <c r="L1011" i="2"/>
  <c r="L2019" i="2"/>
  <c r="S1909" i="2"/>
  <c r="R1906" i="2"/>
  <c r="S1910" i="2"/>
  <c r="S1866" i="2"/>
  <c r="M1806" i="2"/>
  <c r="M2027" i="2"/>
  <c r="I1806" i="2"/>
  <c r="Q1807" i="2"/>
  <c r="Q1806" i="2" s="1"/>
  <c r="I2027" i="2"/>
  <c r="S1930" i="2"/>
  <c r="E1806" i="2"/>
  <c r="C1806" i="2" s="1"/>
  <c r="C1807" i="2"/>
  <c r="E2027" i="2"/>
  <c r="O1710" i="2"/>
  <c r="S1994" i="2"/>
  <c r="P1970" i="2"/>
  <c r="D1808" i="2"/>
  <c r="F2028" i="2"/>
  <c r="D2028" i="2" s="1"/>
  <c r="F2004" i="2"/>
  <c r="S1794" i="2"/>
  <c r="S1713" i="2"/>
  <c r="R1710" i="2"/>
  <c r="R1613" i="2"/>
  <c r="K1613" i="2"/>
  <c r="J1610" i="2"/>
  <c r="K1610" i="2" s="1"/>
  <c r="J2025" i="2"/>
  <c r="Q1612" i="2"/>
  <c r="D1612" i="2" s="1"/>
  <c r="I1012" i="2"/>
  <c r="I2024" i="2"/>
  <c r="I2022" i="2" s="1"/>
  <c r="S1420" i="2"/>
  <c r="P1418" i="2"/>
  <c r="P1612" i="2"/>
  <c r="S1612" i="2" s="1"/>
  <c r="K1612" i="2"/>
  <c r="S1734" i="2"/>
  <c r="S1515" i="2"/>
  <c r="P1514" i="2"/>
  <c r="S1579" i="2"/>
  <c r="P1578" i="2"/>
  <c r="G1414" i="2"/>
  <c r="G2019" i="2"/>
  <c r="G1011" i="2"/>
  <c r="Q2015" i="2"/>
  <c r="I2007" i="2"/>
  <c r="F1006" i="2"/>
  <c r="D14" i="2"/>
  <c r="S1845" i="2"/>
  <c r="R1842" i="2"/>
  <c r="S1842" i="2" s="1"/>
  <c r="L1610" i="2"/>
  <c r="O1611" i="2"/>
  <c r="P1611" i="2"/>
  <c r="L2023" i="2"/>
  <c r="S1616" i="2"/>
  <c r="P1614" i="2"/>
  <c r="C1614" i="2" s="1"/>
  <c r="R1014" i="2"/>
  <c r="S1017" i="2"/>
  <c r="S1745" i="2"/>
  <c r="R1742" i="2"/>
  <c r="S1711" i="2"/>
  <c r="P1710" i="2"/>
  <c r="S1710" i="2" s="1"/>
  <c r="S1776" i="2"/>
  <c r="P1774" i="2"/>
  <c r="E2024" i="2"/>
  <c r="C1611" i="2"/>
  <c r="E1610" i="2"/>
  <c r="E1011" i="2"/>
  <c r="E2023" i="2"/>
  <c r="O1809" i="2"/>
  <c r="N1806" i="2"/>
  <c r="O1806" i="2" s="1"/>
  <c r="N2029" i="2"/>
  <c r="S1694" i="2"/>
  <c r="K1742" i="2"/>
  <c r="S1547" i="2"/>
  <c r="P1546" i="2"/>
  <c r="M1012" i="2"/>
  <c r="M2004" i="2" s="1"/>
  <c r="M2020" i="2"/>
  <c r="M1414" i="2"/>
  <c r="R1482" i="2"/>
  <c r="S1485" i="2"/>
  <c r="P1350" i="2"/>
  <c r="S1351" i="2"/>
  <c r="H1012" i="2"/>
  <c r="O2016" i="2"/>
  <c r="S1898" i="2"/>
  <c r="G1610" i="2"/>
  <c r="G2023" i="2"/>
  <c r="G2022" i="2" s="1"/>
  <c r="S1942" i="2"/>
  <c r="S1811" i="2"/>
  <c r="P1810" i="2"/>
  <c r="K2013" i="2"/>
  <c r="R2013" i="2"/>
  <c r="J2010" i="2"/>
  <c r="K1809" i="2"/>
  <c r="R1809" i="2"/>
  <c r="J1806" i="2"/>
  <c r="O1612" i="2"/>
  <c r="L2024" i="2"/>
  <c r="O2024" i="2" s="1"/>
  <c r="S1738" i="2"/>
  <c r="S1726" i="2"/>
  <c r="S1650" i="2"/>
  <c r="S1590" i="2"/>
  <c r="S1483" i="2"/>
  <c r="P1482" i="2"/>
  <c r="S1758" i="2"/>
  <c r="S1647" i="2"/>
  <c r="P1646" i="2"/>
  <c r="S1526" i="2"/>
  <c r="O1482" i="2"/>
  <c r="C1415" i="2"/>
  <c r="C1416" i="2"/>
  <c r="E1012" i="2"/>
  <c r="E1414" i="2"/>
  <c r="E2020" i="2"/>
  <c r="O1350" i="2"/>
  <c r="K1350" i="2"/>
  <c r="E1058" i="2"/>
  <c r="C1059" i="2"/>
  <c r="R973" i="2"/>
  <c r="S976" i="2"/>
  <c r="S1238" i="2"/>
  <c r="Q1970" i="2"/>
  <c r="S1679" i="2"/>
  <c r="P1678" i="2"/>
  <c r="P1318" i="2"/>
  <c r="S1319" i="2"/>
  <c r="S1298" i="2"/>
  <c r="O1222" i="2"/>
  <c r="S1366" i="2"/>
  <c r="S1302" i="2"/>
  <c r="S1218" i="2"/>
  <c r="S841" i="2"/>
  <c r="S1626" i="2"/>
  <c r="O1126" i="2"/>
  <c r="K1126" i="2"/>
  <c r="K1062" i="2"/>
  <c r="G1012" i="2"/>
  <c r="G2004" i="2" s="1"/>
  <c r="S969" i="2"/>
  <c r="K1014" i="2"/>
  <c r="K909" i="2"/>
  <c r="H2027" i="2"/>
  <c r="K810" i="2"/>
  <c r="P810" i="2"/>
  <c r="H809" i="2"/>
  <c r="S780" i="2"/>
  <c r="R777" i="2"/>
  <c r="R745" i="2"/>
  <c r="S748" i="2"/>
  <c r="R617" i="2"/>
  <c r="S617" i="2" s="1"/>
  <c r="S620" i="2"/>
  <c r="P1158" i="2"/>
  <c r="S1159" i="2"/>
  <c r="S1061" i="2"/>
  <c r="R1058" i="2"/>
  <c r="S1074" i="2"/>
  <c r="S1586" i="2"/>
  <c r="S925" i="2"/>
  <c r="P745" i="2"/>
  <c r="S573" i="2"/>
  <c r="S461" i="2"/>
  <c r="R385" i="2"/>
  <c r="S388" i="2"/>
  <c r="S189" i="2"/>
  <c r="S597" i="2"/>
  <c r="S1050" i="2"/>
  <c r="P941" i="2"/>
  <c r="S942" i="2"/>
  <c r="S669" i="2"/>
  <c r="S616" i="2"/>
  <c r="R613" i="2"/>
  <c r="S529" i="2"/>
  <c r="K517" i="2"/>
  <c r="S493" i="2"/>
  <c r="S386" i="2"/>
  <c r="P385" i="2"/>
  <c r="S365" i="2"/>
  <c r="S333" i="2"/>
  <c r="S221" i="2"/>
  <c r="S205" i="2"/>
  <c r="L2015" i="2"/>
  <c r="L61" i="2"/>
  <c r="L14" i="2"/>
  <c r="O62" i="2"/>
  <c r="S477" i="2"/>
  <c r="S397" i="2"/>
  <c r="G2016" i="2"/>
  <c r="K549" i="2"/>
  <c r="Q2020" i="2"/>
  <c r="S289" i="2"/>
  <c r="S173" i="2"/>
  <c r="P62" i="2"/>
  <c r="P17" i="2"/>
  <c r="H2019" i="2"/>
  <c r="P418" i="2"/>
  <c r="K418" i="2"/>
  <c r="H417" i="2"/>
  <c r="H14" i="2"/>
  <c r="S1250" i="2"/>
  <c r="P1254" i="2"/>
  <c r="S1255" i="2"/>
  <c r="S1682" i="2"/>
  <c r="H1414" i="2"/>
  <c r="K1415" i="2"/>
  <c r="P1415" i="2"/>
  <c r="K1060" i="2"/>
  <c r="P1060" i="2"/>
  <c r="S1060" i="2" s="1"/>
  <c r="Q1014" i="2"/>
  <c r="N1610" i="2"/>
  <c r="O1613" i="2"/>
  <c r="P1190" i="2"/>
  <c r="S1191" i="2"/>
  <c r="P1059" i="2"/>
  <c r="K1059" i="2"/>
  <c r="H1058" i="2"/>
  <c r="G1058" i="2"/>
  <c r="H1011" i="2"/>
  <c r="R713" i="2"/>
  <c r="S716" i="2"/>
  <c r="M2028" i="2"/>
  <c r="Q2028" i="2" s="1"/>
  <c r="P777" i="2"/>
  <c r="H2023" i="2"/>
  <c r="P614" i="2"/>
  <c r="K614" i="2"/>
  <c r="H613" i="2"/>
  <c r="P649" i="2"/>
  <c r="S650" i="2"/>
  <c r="M2024" i="2"/>
  <c r="S873" i="2"/>
  <c r="S814" i="2"/>
  <c r="P813" i="2"/>
  <c r="K649" i="2"/>
  <c r="N2025" i="2"/>
  <c r="M2019" i="2"/>
  <c r="M417" i="2"/>
  <c r="M14" i="2"/>
  <c r="Q418" i="2"/>
  <c r="Q417" i="2" s="1"/>
  <c r="S354" i="2"/>
  <c r="P353" i="2"/>
  <c r="R321" i="2"/>
  <c r="S324" i="2"/>
  <c r="K161" i="2"/>
  <c r="E2015" i="2"/>
  <c r="S258" i="2"/>
  <c r="P257" i="2"/>
  <c r="S193" i="2"/>
  <c r="I2016" i="2"/>
  <c r="I15" i="2"/>
  <c r="Q63" i="2"/>
  <c r="S226" i="2"/>
  <c r="P225" i="2"/>
  <c r="K97" i="2"/>
  <c r="R65" i="2"/>
  <c r="S65" i="2" s="1"/>
  <c r="S68" i="2"/>
  <c r="M2016" i="2"/>
  <c r="M61" i="2"/>
  <c r="R17" i="2"/>
  <c r="S20" i="2"/>
  <c r="K17" i="2"/>
  <c r="F2020" i="2"/>
  <c r="D419" i="2"/>
  <c r="F417" i="2"/>
  <c r="D417" i="2" s="1"/>
  <c r="F15" i="2"/>
  <c r="P1094" i="2"/>
  <c r="S1095" i="2"/>
  <c r="P1286" i="2"/>
  <c r="S1287" i="2"/>
  <c r="Q1059" i="2"/>
  <c r="Q1058" i="2" s="1"/>
  <c r="I1058" i="2"/>
  <c r="I1011" i="2"/>
  <c r="F1414" i="2"/>
  <c r="D1414" i="2" s="1"/>
  <c r="D1415" i="2"/>
  <c r="Q1414" i="2"/>
  <c r="P1382" i="2"/>
  <c r="S1383" i="2"/>
  <c r="Q1062" i="2"/>
  <c r="Q941" i="2"/>
  <c r="S846" i="2"/>
  <c r="P845" i="2"/>
  <c r="O1060" i="2"/>
  <c r="L1058" i="2"/>
  <c r="O1058" i="2" s="1"/>
  <c r="J2029" i="2"/>
  <c r="K812" i="2"/>
  <c r="R812" i="2"/>
  <c r="J809" i="2"/>
  <c r="L1012" i="2"/>
  <c r="R681" i="2"/>
  <c r="S681" i="2" s="1"/>
  <c r="S684" i="2"/>
  <c r="N1013" i="2"/>
  <c r="S949" i="2"/>
  <c r="M2003" i="2"/>
  <c r="M2002" i="2" s="1"/>
  <c r="M1010" i="2"/>
  <c r="P877" i="2"/>
  <c r="H2024" i="2"/>
  <c r="P615" i="2"/>
  <c r="S615" i="2" s="1"/>
  <c r="K615" i="2"/>
  <c r="S1138" i="2"/>
  <c r="R877" i="2"/>
  <c r="S880" i="2"/>
  <c r="L2027" i="2"/>
  <c r="L809" i="2"/>
  <c r="O810" i="2"/>
  <c r="F2023" i="2"/>
  <c r="D614" i="2"/>
  <c r="F613" i="2"/>
  <c r="D613" i="2" s="1"/>
  <c r="F2027" i="2"/>
  <c r="D810" i="2"/>
  <c r="F809" i="2"/>
  <c r="D809" i="2" s="1"/>
  <c r="P581" i="2"/>
  <c r="S582" i="2"/>
  <c r="S429" i="2"/>
  <c r="R417" i="2"/>
  <c r="S420" i="2"/>
  <c r="R225" i="2"/>
  <c r="S228" i="2"/>
  <c r="K813" i="2"/>
  <c r="F2024" i="2"/>
  <c r="D615" i="2"/>
  <c r="E2016" i="2"/>
  <c r="C63" i="2"/>
  <c r="E15" i="2"/>
  <c r="P485" i="2"/>
  <c r="S486" i="2"/>
  <c r="H2016" i="2"/>
  <c r="P63" i="2"/>
  <c r="S63" i="2" s="1"/>
  <c r="K63" i="2"/>
  <c r="F2015" i="2"/>
  <c r="D62" i="2"/>
  <c r="F61" i="2"/>
  <c r="D61" i="2" s="1"/>
  <c r="Q17" i="2"/>
  <c r="M15" i="2"/>
  <c r="M1007" i="2" s="1"/>
  <c r="S657" i="2"/>
  <c r="P453" i="2"/>
  <c r="S454" i="2"/>
  <c r="P421" i="2"/>
  <c r="S422" i="2"/>
  <c r="O2013" i="2"/>
  <c r="N2010" i="2"/>
  <c r="S1334" i="2"/>
  <c r="S1270" i="2"/>
  <c r="F2003" i="2"/>
  <c r="F1010" i="2"/>
  <c r="D1011" i="2"/>
  <c r="O1678" i="2"/>
  <c r="S1451" i="2"/>
  <c r="P1450" i="2"/>
  <c r="O1382" i="2"/>
  <c r="K1382" i="2"/>
  <c r="P1222" i="2"/>
  <c r="S1222" i="2" s="1"/>
  <c r="S1206" i="2"/>
  <c r="S1142" i="2"/>
  <c r="S1078" i="2"/>
  <c r="P909" i="2"/>
  <c r="S911" i="2"/>
  <c r="K845" i="2"/>
  <c r="O1614" i="2"/>
  <c r="P1126" i="2"/>
  <c r="S1127" i="2"/>
  <c r="P1062" i="2"/>
  <c r="S1063" i="2"/>
  <c r="S1174" i="2"/>
  <c r="P1014" i="2"/>
  <c r="S1015" i="2"/>
  <c r="R649" i="2"/>
  <c r="S652" i="2"/>
  <c r="S1054" i="2"/>
  <c r="S713" i="2"/>
  <c r="M2023" i="2"/>
  <c r="Q2023" i="2" s="1"/>
  <c r="M613" i="2"/>
  <c r="Q614" i="2"/>
  <c r="F2019" i="2"/>
  <c r="Q811" i="2"/>
  <c r="Q809" i="2" s="1"/>
  <c r="S789" i="2"/>
  <c r="S761" i="2"/>
  <c r="S1202" i="2"/>
  <c r="K581" i="2"/>
  <c r="S369" i="2"/>
  <c r="H2015" i="2"/>
  <c r="K941" i="2"/>
  <c r="H2028" i="2"/>
  <c r="P811" i="2"/>
  <c r="S811" i="2" s="1"/>
  <c r="K811" i="2"/>
  <c r="P517" i="2"/>
  <c r="S518" i="2"/>
  <c r="S164" i="2"/>
  <c r="R161" i="2"/>
  <c r="J2017" i="2"/>
  <c r="K64" i="2"/>
  <c r="R64" i="2"/>
  <c r="J16" i="2"/>
  <c r="J1008" i="2" s="1"/>
  <c r="J61" i="2"/>
  <c r="K61" i="2" s="1"/>
  <c r="Q61" i="2"/>
  <c r="S2011" i="2"/>
  <c r="P2010" i="2"/>
  <c r="Q615" i="2"/>
  <c r="P549" i="2"/>
  <c r="S550" i="2"/>
  <c r="K485" i="2"/>
  <c r="K129" i="2"/>
  <c r="R97" i="2"/>
  <c r="S100" i="2"/>
  <c r="K65" i="2"/>
  <c r="H15" i="2"/>
  <c r="S133" i="2"/>
  <c r="K453" i="2"/>
  <c r="K421" i="2"/>
  <c r="O19" i="1"/>
  <c r="P28" i="1"/>
  <c r="BL86" i="1"/>
  <c r="AU110" i="1"/>
  <c r="AV28" i="1"/>
  <c r="BR51" i="1"/>
  <c r="Y34" i="1"/>
  <c r="CB45" i="1"/>
  <c r="F45" i="1"/>
  <c r="BG45" i="1" s="1"/>
  <c r="BM35" i="1"/>
  <c r="BM26" i="1" s="1"/>
  <c r="BS51" i="1"/>
  <c r="AA51" i="1"/>
  <c r="Z34" i="1"/>
  <c r="BS37" i="1"/>
  <c r="AA37" i="1"/>
  <c r="BC110" i="1"/>
  <c r="BS49" i="1"/>
  <c r="AA49" i="1"/>
  <c r="Z32" i="1"/>
  <c r="CB33" i="1"/>
  <c r="E24" i="1"/>
  <c r="F33" i="1"/>
  <c r="BO31" i="1"/>
  <c r="BO22" i="1" s="1"/>
  <c r="BN51" i="1"/>
  <c r="BN34" i="1" s="1"/>
  <c r="BN25" i="1" s="1"/>
  <c r="BB32" i="1"/>
  <c r="O23" i="1"/>
  <c r="P32" i="1"/>
  <c r="BI32" i="1" s="1"/>
  <c r="K30" i="1"/>
  <c r="BH30" i="1" s="1"/>
  <c r="J21" i="1"/>
  <c r="K21" i="1" s="1"/>
  <c r="BH21" i="1" s="1"/>
  <c r="AB28" i="1"/>
  <c r="BY28" i="1" s="1"/>
  <c r="AD19" i="1"/>
  <c r="AD164" i="1" s="1"/>
  <c r="BR78" i="1"/>
  <c r="W78" i="1"/>
  <c r="BP78" i="1" s="1"/>
  <c r="BL119" i="1"/>
  <c r="BM110" i="1"/>
  <c r="BM28" i="1" s="1"/>
  <c r="BN135" i="1"/>
  <c r="BL135" i="1" s="1"/>
  <c r="BN111" i="1"/>
  <c r="AE28" i="1"/>
  <c r="BB28" i="1" s="1"/>
  <c r="AF110" i="1"/>
  <c r="Y110" i="1"/>
  <c r="BR94" i="1"/>
  <c r="W94" i="1"/>
  <c r="BP94" i="1" s="1"/>
  <c r="AE22" i="1"/>
  <c r="AF22" i="1" s="1"/>
  <c r="AF31" i="1"/>
  <c r="BC45" i="1"/>
  <c r="BD28" i="1"/>
  <c r="BS31" i="1"/>
  <c r="AA31" i="1"/>
  <c r="Z22" i="1"/>
  <c r="E28" i="1"/>
  <c r="CB34" i="1"/>
  <c r="E25" i="1"/>
  <c r="F34" i="1"/>
  <c r="BG34" i="1" s="1"/>
  <c r="BO70" i="1"/>
  <c r="BO51" i="1"/>
  <c r="CA30" i="1"/>
  <c r="D21" i="1"/>
  <c r="CA21" i="1" s="1"/>
  <c r="B19" i="1"/>
  <c r="CA20" i="1"/>
  <c r="F20" i="1"/>
  <c r="BN78" i="1"/>
  <c r="BL78" i="1" s="1"/>
  <c r="BN112" i="1"/>
  <c r="BN30" i="1" s="1"/>
  <c r="BN21" i="1" s="1"/>
  <c r="BN127" i="1"/>
  <c r="BL127" i="1" s="1"/>
  <c r="BS110" i="1"/>
  <c r="AA50" i="1"/>
  <c r="BR50" i="1"/>
  <c r="Y33" i="1"/>
  <c r="BR48" i="1"/>
  <c r="Y31" i="1"/>
  <c r="Y29" i="1"/>
  <c r="BR46" i="1"/>
  <c r="BS144" i="1"/>
  <c r="AA144" i="1"/>
  <c r="BN153" i="1"/>
  <c r="BL153" i="1" s="1"/>
  <c r="BR153" i="1"/>
  <c r="W153" i="1"/>
  <c r="BM45" i="1"/>
  <c r="BN54" i="1"/>
  <c r="BL54" i="1" s="1"/>
  <c r="BN46" i="1"/>
  <c r="BO78" i="1"/>
  <c r="BO46" i="1"/>
  <c r="P45" i="1"/>
  <c r="BI45" i="1" s="1"/>
  <c r="BB45" i="1"/>
  <c r="CA32" i="1"/>
  <c r="D23" i="1"/>
  <c r="CA23" i="1" s="1"/>
  <c r="BA28" i="1"/>
  <c r="L28" i="1"/>
  <c r="N19" i="1"/>
  <c r="BQ35" i="1"/>
  <c r="X26" i="1"/>
  <c r="BQ26" i="1" s="1"/>
  <c r="AE24" i="1"/>
  <c r="BB33" i="1"/>
  <c r="AF33" i="1"/>
  <c r="BH33" i="1" s="1"/>
  <c r="BS112" i="1"/>
  <c r="AA112" i="1"/>
  <c r="Z30" i="1"/>
  <c r="BR112" i="1"/>
  <c r="Y30" i="1"/>
  <c r="BS78" i="1"/>
  <c r="AA78" i="1"/>
  <c r="K110" i="1"/>
  <c r="BH110" i="1" s="1"/>
  <c r="J28" i="1"/>
  <c r="BO50" i="1"/>
  <c r="BO33" i="1" s="1"/>
  <c r="BO24" i="1" s="1"/>
  <c r="AA135" i="1"/>
  <c r="BS135" i="1"/>
  <c r="BS113" i="1"/>
  <c r="AA113" i="1"/>
  <c r="BS94" i="1"/>
  <c r="AA94" i="1"/>
  <c r="BL70" i="1"/>
  <c r="BN113" i="1"/>
  <c r="BN31" i="1" s="1"/>
  <c r="BN22" i="1" s="1"/>
  <c r="BB110" i="1"/>
  <c r="P110" i="1"/>
  <c r="BI110" i="1" s="1"/>
  <c r="BO47" i="1"/>
  <c r="BO30" i="1" s="1"/>
  <c r="BO21" i="1" s="1"/>
  <c r="BO94" i="1"/>
  <c r="BL37" i="1"/>
  <c r="BN94" i="1"/>
  <c r="BL94" i="1" s="1"/>
  <c r="Y32" i="1"/>
  <c r="BO32" i="1"/>
  <c r="BO23" i="1" s="1"/>
  <c r="CA31" i="1"/>
  <c r="D22" i="1"/>
  <c r="CA22" i="1" s="1"/>
  <c r="BO49" i="1"/>
  <c r="BS86" i="1"/>
  <c r="AA86" i="1"/>
  <c r="AA70" i="1"/>
  <c r="BS70" i="1"/>
  <c r="Z45" i="1"/>
  <c r="BB31" i="1"/>
  <c r="P31" i="1"/>
  <c r="BI31" i="1" s="1"/>
  <c r="O22" i="1"/>
  <c r="BO37" i="1"/>
  <c r="K31" i="1"/>
  <c r="BH31" i="1" s="1"/>
  <c r="J22" i="1"/>
  <c r="K22" i="1" s="1"/>
  <c r="BH22" i="1" s="1"/>
  <c r="D164" i="1"/>
  <c r="BO29" i="1" l="1"/>
  <c r="BO20" i="1" s="1"/>
  <c r="L2008" i="2"/>
  <c r="O2008" i="2" s="1"/>
  <c r="BO110" i="1"/>
  <c r="S97" i="2"/>
  <c r="S1450" i="2"/>
  <c r="S1678" i="2"/>
  <c r="BW28" i="1"/>
  <c r="S1546" i="2"/>
  <c r="C1612" i="2"/>
  <c r="S1906" i="2"/>
  <c r="BS33" i="1"/>
  <c r="Q1610" i="2"/>
  <c r="D1610" i="2" s="1"/>
  <c r="X164" i="1"/>
  <c r="BQ164" i="1" s="1"/>
  <c r="S517" i="2"/>
  <c r="S321" i="2"/>
  <c r="S1254" i="2"/>
  <c r="O61" i="2"/>
  <c r="O16" i="2"/>
  <c r="N13" i="2"/>
  <c r="N1008" i="2"/>
  <c r="Q613" i="2"/>
  <c r="S1482" i="2"/>
  <c r="E1006" i="2"/>
  <c r="C14" i="2"/>
  <c r="N2014" i="2"/>
  <c r="O2017" i="2"/>
  <c r="BB25" i="1"/>
  <c r="P25" i="1"/>
  <c r="BI25" i="1" s="1"/>
  <c r="S453" i="2"/>
  <c r="S485" i="2"/>
  <c r="S1350" i="2"/>
  <c r="O2021" i="2"/>
  <c r="N2018" i="2"/>
  <c r="I19" i="1"/>
  <c r="I164" i="1" s="1"/>
  <c r="G28" i="1"/>
  <c r="BO34" i="1"/>
  <c r="BO25" i="1" s="1"/>
  <c r="S161" i="2"/>
  <c r="O2010" i="2"/>
  <c r="S845" i="2"/>
  <c r="S973" i="2"/>
  <c r="K2010" i="2"/>
  <c r="S1774" i="2"/>
  <c r="G1006" i="2"/>
  <c r="G1005" i="2" s="1"/>
  <c r="G13" i="2"/>
  <c r="S1614" i="2"/>
  <c r="BG29" i="1"/>
  <c r="BI29" i="1"/>
  <c r="BH20" i="1"/>
  <c r="BG20" i="1"/>
  <c r="CA164" i="1"/>
  <c r="BI33" i="1"/>
  <c r="J1005" i="2"/>
  <c r="R1008" i="2"/>
  <c r="K1008" i="2"/>
  <c r="M1006" i="2"/>
  <c r="M13" i="2"/>
  <c r="Q14" i="2"/>
  <c r="H1006" i="2"/>
  <c r="H13" i="2"/>
  <c r="P14" i="2"/>
  <c r="K14" i="2"/>
  <c r="S62" i="2"/>
  <c r="P61" i="2"/>
  <c r="S1062" i="2"/>
  <c r="P2016" i="2"/>
  <c r="S2016" i="2" s="1"/>
  <c r="K2016" i="2"/>
  <c r="H2008" i="2"/>
  <c r="O809" i="2"/>
  <c r="S877" i="2"/>
  <c r="O1013" i="2"/>
  <c r="N1010" i="2"/>
  <c r="K2029" i="2"/>
  <c r="R2029" i="2"/>
  <c r="J2026" i="2"/>
  <c r="S1382" i="2"/>
  <c r="I2003" i="2"/>
  <c r="Q1011" i="2"/>
  <c r="I1010" i="2"/>
  <c r="S1286" i="2"/>
  <c r="S225" i="2"/>
  <c r="Q2016" i="2"/>
  <c r="Q2014" i="2" s="1"/>
  <c r="I2008" i="2"/>
  <c r="I2006" i="2" s="1"/>
  <c r="E2014" i="2"/>
  <c r="C2015" i="2"/>
  <c r="E2007" i="2"/>
  <c r="S353" i="2"/>
  <c r="S813" i="2"/>
  <c r="S614" i="2"/>
  <c r="P613" i="2"/>
  <c r="H2003" i="2"/>
  <c r="P1011" i="2"/>
  <c r="K1011" i="2"/>
  <c r="H1010" i="2"/>
  <c r="S1059" i="2"/>
  <c r="P1058" i="2"/>
  <c r="P1414" i="2"/>
  <c r="S1415" i="2"/>
  <c r="K417" i="2"/>
  <c r="O2015" i="2"/>
  <c r="L2014" i="2"/>
  <c r="L2007" i="2"/>
  <c r="S745" i="2"/>
  <c r="S1158" i="2"/>
  <c r="S810" i="2"/>
  <c r="P809" i="2"/>
  <c r="S1646" i="2"/>
  <c r="K2005" i="2"/>
  <c r="J2002" i="2"/>
  <c r="S1810" i="2"/>
  <c r="N2005" i="2"/>
  <c r="R2005" i="2" s="1"/>
  <c r="O1610" i="2"/>
  <c r="I2014" i="2"/>
  <c r="S1578" i="2"/>
  <c r="S1613" i="2"/>
  <c r="R1610" i="2"/>
  <c r="O2019" i="2"/>
  <c r="L2018" i="2"/>
  <c r="S1807" i="2"/>
  <c r="P1806" i="2"/>
  <c r="D2027" i="2"/>
  <c r="F2026" i="2"/>
  <c r="D2026" i="2" s="1"/>
  <c r="K2024" i="2"/>
  <c r="P2024" i="2"/>
  <c r="S2024" i="2" s="1"/>
  <c r="F1007" i="2"/>
  <c r="D1007" i="2" s="1"/>
  <c r="D15" i="2"/>
  <c r="I1007" i="2"/>
  <c r="Q15" i="2"/>
  <c r="I13" i="2"/>
  <c r="E2004" i="2"/>
  <c r="S549" i="2"/>
  <c r="S421" i="2"/>
  <c r="F2014" i="2"/>
  <c r="D2014" i="2" s="1"/>
  <c r="D2015" i="2"/>
  <c r="F2007" i="2"/>
  <c r="H2022" i="2"/>
  <c r="P2023" i="2"/>
  <c r="K2023" i="2"/>
  <c r="C2020" i="2"/>
  <c r="E2018" i="2"/>
  <c r="S2013" i="2"/>
  <c r="S2010" i="2" s="1"/>
  <c r="R2010" i="2"/>
  <c r="H2004" i="2"/>
  <c r="K1012" i="2"/>
  <c r="P1012" i="2"/>
  <c r="S1012" i="2" s="1"/>
  <c r="O2029" i="2"/>
  <c r="N2026" i="2"/>
  <c r="C2023" i="2"/>
  <c r="E2022" i="2"/>
  <c r="L2022" i="2"/>
  <c r="O2023" i="2"/>
  <c r="D1006" i="2"/>
  <c r="G2003" i="2"/>
  <c r="G2002" i="2" s="1"/>
  <c r="G1010" i="2"/>
  <c r="R2025" i="2"/>
  <c r="J2022" i="2"/>
  <c r="K2025" i="2"/>
  <c r="L2003" i="2"/>
  <c r="L1010" i="2"/>
  <c r="O1011" i="2"/>
  <c r="J2018" i="2"/>
  <c r="K2021" i="2"/>
  <c r="R2021" i="2"/>
  <c r="R1414" i="2"/>
  <c r="S1417" i="2"/>
  <c r="K16" i="2"/>
  <c r="J13" i="2"/>
  <c r="R16" i="2"/>
  <c r="F2018" i="2"/>
  <c r="D2018" i="2" s="1"/>
  <c r="D2019" i="2"/>
  <c r="L2004" i="2"/>
  <c r="O2004" i="2" s="1"/>
  <c r="O1012" i="2"/>
  <c r="M2014" i="2"/>
  <c r="M2008" i="2"/>
  <c r="P2019" i="2"/>
  <c r="K2019" i="2"/>
  <c r="H2018" i="2"/>
  <c r="K809" i="2"/>
  <c r="F13" i="2"/>
  <c r="D13" i="2" s="1"/>
  <c r="S64" i="2"/>
  <c r="R61" i="2"/>
  <c r="H2014" i="2"/>
  <c r="K2015" i="2"/>
  <c r="P2015" i="2"/>
  <c r="H2007" i="2"/>
  <c r="S1014" i="2"/>
  <c r="E1007" i="2"/>
  <c r="C15" i="2"/>
  <c r="E13" i="2"/>
  <c r="C13" i="2" s="1"/>
  <c r="S581" i="2"/>
  <c r="L2026" i="2"/>
  <c r="O2026" i="2" s="1"/>
  <c r="O2027" i="2"/>
  <c r="M2018" i="2"/>
  <c r="M2007" i="2"/>
  <c r="M2006" i="2" s="1"/>
  <c r="Q2019" i="2"/>
  <c r="Q2018" i="2" s="1"/>
  <c r="S649" i="2"/>
  <c r="S17" i="2"/>
  <c r="G2014" i="2"/>
  <c r="G2008" i="2"/>
  <c r="S385" i="2"/>
  <c r="H1007" i="2"/>
  <c r="P15" i="2"/>
  <c r="S15" i="2" s="1"/>
  <c r="K15" i="2"/>
  <c r="J2014" i="2"/>
  <c r="K2017" i="2"/>
  <c r="R2017" i="2"/>
  <c r="P2028" i="2"/>
  <c r="S2028" i="2" s="1"/>
  <c r="K2028" i="2"/>
  <c r="M2022" i="2"/>
  <c r="S1126" i="2"/>
  <c r="S909" i="2"/>
  <c r="D2003" i="2"/>
  <c r="F2002" i="2"/>
  <c r="N2009" i="2"/>
  <c r="C2016" i="2"/>
  <c r="E2008" i="2"/>
  <c r="F2022" i="2"/>
  <c r="D2023" i="2"/>
  <c r="S812" i="2"/>
  <c r="R809" i="2"/>
  <c r="S1094" i="2"/>
  <c r="D2020" i="2"/>
  <c r="F2008" i="2"/>
  <c r="S257" i="2"/>
  <c r="O2025" i="2"/>
  <c r="N2022" i="2"/>
  <c r="K613" i="2"/>
  <c r="S777" i="2"/>
  <c r="K1058" i="2"/>
  <c r="S1190" i="2"/>
  <c r="K1414" i="2"/>
  <c r="S418" i="2"/>
  <c r="P417" i="2"/>
  <c r="S417" i="2" s="1"/>
  <c r="L1006" i="2"/>
  <c r="L13" i="2"/>
  <c r="O14" i="2"/>
  <c r="S941" i="2"/>
  <c r="H2026" i="2"/>
  <c r="P2027" i="2"/>
  <c r="K2027" i="2"/>
  <c r="S1318" i="2"/>
  <c r="C1058" i="2"/>
  <c r="C1414" i="2"/>
  <c r="S1809" i="2"/>
  <c r="R1806" i="2"/>
  <c r="J2009" i="2"/>
  <c r="E2003" i="2"/>
  <c r="E1010" i="2"/>
  <c r="C1011" i="2"/>
  <c r="P1610" i="2"/>
  <c r="S1611" i="2"/>
  <c r="G2018" i="2"/>
  <c r="G2007" i="2"/>
  <c r="C2019" i="2"/>
  <c r="S1514" i="2"/>
  <c r="Q2024" i="2"/>
  <c r="Q2022" i="2" s="1"/>
  <c r="E2026" i="2"/>
  <c r="C2026" i="2" s="1"/>
  <c r="C2027" i="2"/>
  <c r="M2026" i="2"/>
  <c r="S1418" i="2"/>
  <c r="I2004" i="2"/>
  <c r="Q2004" i="2" s="1"/>
  <c r="D2004" i="2" s="1"/>
  <c r="Q1012" i="2"/>
  <c r="D1012" i="2" s="1"/>
  <c r="S1970" i="2"/>
  <c r="I2026" i="2"/>
  <c r="Q2027" i="2"/>
  <c r="Q2026" i="2" s="1"/>
  <c r="O1414" i="2"/>
  <c r="K1013" i="2"/>
  <c r="J1010" i="2"/>
  <c r="R1013" i="2"/>
  <c r="S1742" i="2"/>
  <c r="K1806" i="2"/>
  <c r="N164" i="1"/>
  <c r="BA164" i="1" s="1"/>
  <c r="BA19" i="1"/>
  <c r="Y22" i="1"/>
  <c r="BR22" i="1" s="1"/>
  <c r="BR31" i="1"/>
  <c r="CB25" i="1"/>
  <c r="F25" i="1"/>
  <c r="BG25" i="1" s="1"/>
  <c r="BS34" i="1"/>
  <c r="AA34" i="1"/>
  <c r="Z25" i="1"/>
  <c r="K28" i="1"/>
  <c r="J19" i="1"/>
  <c r="BP153" i="1"/>
  <c r="B164" i="1"/>
  <c r="P22" i="1"/>
  <c r="BI22" i="1" s="1"/>
  <c r="BB22" i="1"/>
  <c r="Y23" i="1"/>
  <c r="BR23" i="1" s="1"/>
  <c r="BR32" i="1"/>
  <c r="Y24" i="1"/>
  <c r="BR33" i="1"/>
  <c r="AA33" i="1"/>
  <c r="BO45" i="1"/>
  <c r="BO28" i="1" s="1"/>
  <c r="BO19" i="1" s="1"/>
  <c r="BO164" i="1" s="1"/>
  <c r="CB28" i="1"/>
  <c r="E19" i="1"/>
  <c r="F28" i="1"/>
  <c r="AB19" i="1"/>
  <c r="AB164" i="1" s="1"/>
  <c r="P23" i="1"/>
  <c r="BI23" i="1" s="1"/>
  <c r="BB23" i="1"/>
  <c r="BG33" i="1"/>
  <c r="Y25" i="1"/>
  <c r="BR25" i="1" s="1"/>
  <c r="BR34" i="1"/>
  <c r="BS24" i="1"/>
  <c r="AF24" i="1"/>
  <c r="BB24" i="1"/>
  <c r="BS22" i="1"/>
  <c r="AA22" i="1"/>
  <c r="AU28" i="1"/>
  <c r="AV19" i="1"/>
  <c r="AV164" i="1" s="1"/>
  <c r="BS45" i="1"/>
  <c r="AA45" i="1"/>
  <c r="BM19" i="1"/>
  <c r="BM164" i="1" s="1"/>
  <c r="Y21" i="1"/>
  <c r="BR21" i="1" s="1"/>
  <c r="BR30" i="1"/>
  <c r="AY28" i="1"/>
  <c r="L19" i="1"/>
  <c r="BN29" i="1"/>
  <c r="BN20" i="1" s="1"/>
  <c r="Y20" i="1"/>
  <c r="BR29" i="1"/>
  <c r="AA29" i="1"/>
  <c r="BR110" i="1"/>
  <c r="W110" i="1"/>
  <c r="BP110" i="1" s="1"/>
  <c r="BU28" i="1"/>
  <c r="BW19" i="1"/>
  <c r="BW164" i="1" s="1"/>
  <c r="BS32" i="1"/>
  <c r="AA32" i="1"/>
  <c r="Z23" i="1"/>
  <c r="Z28" i="1"/>
  <c r="O164" i="1"/>
  <c r="P19" i="1"/>
  <c r="BN45" i="1"/>
  <c r="CA19" i="1"/>
  <c r="BS30" i="1"/>
  <c r="AA30" i="1"/>
  <c r="Z21" i="1"/>
  <c r="Y28" i="1"/>
  <c r="BN110" i="1"/>
  <c r="BL110" i="1" s="1"/>
  <c r="BC28" i="1"/>
  <c r="BD19" i="1"/>
  <c r="BD164" i="1" s="1"/>
  <c r="AF28" i="1"/>
  <c r="BI28" i="1" s="1"/>
  <c r="AE19" i="1"/>
  <c r="BB19" i="1" s="1"/>
  <c r="F24" i="1"/>
  <c r="CB24" i="1"/>
  <c r="S613" i="2" l="1"/>
  <c r="G19" i="1"/>
  <c r="G164" i="1" s="1"/>
  <c r="C2024" i="2"/>
  <c r="O2018" i="2"/>
  <c r="C1610" i="2"/>
  <c r="C1012" i="2"/>
  <c r="G2006" i="2"/>
  <c r="S1610" i="2"/>
  <c r="K2026" i="2"/>
  <c r="Q1010" i="2"/>
  <c r="D1010" i="2" s="1"/>
  <c r="K2022" i="2"/>
  <c r="C1006" i="2"/>
  <c r="K2014" i="2"/>
  <c r="BN28" i="1"/>
  <c r="BN19" i="1" s="1"/>
  <c r="BN164" i="1" s="1"/>
  <c r="O13" i="2"/>
  <c r="F1005" i="2"/>
  <c r="D1005" i="2" s="1"/>
  <c r="N1005" i="2"/>
  <c r="O1008" i="2"/>
  <c r="D2024" i="2"/>
  <c r="D2022" i="2"/>
  <c r="O1010" i="2"/>
  <c r="AU19" i="1"/>
  <c r="AU164" i="1" s="1"/>
  <c r="BL45" i="1"/>
  <c r="S2005" i="2"/>
  <c r="R2002" i="2"/>
  <c r="O1006" i="2"/>
  <c r="L1005" i="2"/>
  <c r="O2009" i="2"/>
  <c r="N2006" i="2"/>
  <c r="R2014" i="2"/>
  <c r="S2017" i="2"/>
  <c r="S2019" i="2"/>
  <c r="P2018" i="2"/>
  <c r="R2018" i="2"/>
  <c r="S2021" i="2"/>
  <c r="R2022" i="2"/>
  <c r="S2025" i="2"/>
  <c r="C2018" i="2"/>
  <c r="P2003" i="2"/>
  <c r="K2003" i="2"/>
  <c r="H2002" i="2"/>
  <c r="Q2008" i="2"/>
  <c r="D2008" i="2" s="1"/>
  <c r="S61" i="2"/>
  <c r="K13" i="2"/>
  <c r="M1005" i="2"/>
  <c r="Q1006" i="2"/>
  <c r="K1007" i="2"/>
  <c r="P1007" i="2"/>
  <c r="S1007" i="2" s="1"/>
  <c r="H2006" i="2"/>
  <c r="P2007" i="2"/>
  <c r="K2007" i="2"/>
  <c r="L2002" i="2"/>
  <c r="O2003" i="2"/>
  <c r="P2004" i="2"/>
  <c r="S2004" i="2" s="1"/>
  <c r="K2004" i="2"/>
  <c r="F2006" i="2"/>
  <c r="D2007" i="2"/>
  <c r="S809" i="2"/>
  <c r="L2006" i="2"/>
  <c r="O2007" i="2"/>
  <c r="K1010" i="2"/>
  <c r="C2007" i="2"/>
  <c r="E2006" i="2"/>
  <c r="S2029" i="2"/>
  <c r="R2026" i="2"/>
  <c r="P1006" i="2"/>
  <c r="H1005" i="2"/>
  <c r="K1006" i="2"/>
  <c r="Q2007" i="2"/>
  <c r="S2015" i="2"/>
  <c r="P2014" i="2"/>
  <c r="K2018" i="2"/>
  <c r="O2022" i="2"/>
  <c r="Q1007" i="2"/>
  <c r="I1005" i="2"/>
  <c r="S1806" i="2"/>
  <c r="O2014" i="2"/>
  <c r="S1414" i="2"/>
  <c r="I2002" i="2"/>
  <c r="Q2003" i="2"/>
  <c r="Q2002" i="2" s="1"/>
  <c r="D2002" i="2" s="1"/>
  <c r="Q13" i="2"/>
  <c r="R1005" i="2"/>
  <c r="S1008" i="2"/>
  <c r="R2009" i="2"/>
  <c r="J2006" i="2"/>
  <c r="K2009" i="2"/>
  <c r="S1013" i="2"/>
  <c r="R1010" i="2"/>
  <c r="C2003" i="2"/>
  <c r="E2002" i="2"/>
  <c r="S2027" i="2"/>
  <c r="P2026" i="2"/>
  <c r="C1007" i="2"/>
  <c r="E1005" i="2"/>
  <c r="C1005" i="2" s="1"/>
  <c r="S16" i="2"/>
  <c r="R13" i="2"/>
  <c r="P2022" i="2"/>
  <c r="C2022" i="2" s="1"/>
  <c r="S2023" i="2"/>
  <c r="O2005" i="2"/>
  <c r="N2002" i="2"/>
  <c r="S1058" i="2"/>
  <c r="S1011" i="2"/>
  <c r="P1010" i="2"/>
  <c r="C1010" i="2" s="1"/>
  <c r="C2014" i="2"/>
  <c r="P2008" i="2"/>
  <c r="S2008" i="2" s="1"/>
  <c r="K2008" i="2"/>
  <c r="S14" i="2"/>
  <c r="P13" i="2"/>
  <c r="S13" i="2" s="1"/>
  <c r="BI24" i="1"/>
  <c r="BH24" i="1"/>
  <c r="Y19" i="1"/>
  <c r="BR28" i="1"/>
  <c r="W28" i="1"/>
  <c r="AA24" i="1"/>
  <c r="BR24" i="1"/>
  <c r="AA25" i="1"/>
  <c r="BS25" i="1"/>
  <c r="P164" i="1"/>
  <c r="BR20" i="1"/>
  <c r="AA20" i="1"/>
  <c r="BY164" i="1"/>
  <c r="J164" i="1"/>
  <c r="K164" i="1" s="1"/>
  <c r="K19" i="1"/>
  <c r="BG24" i="1"/>
  <c r="BC19" i="1"/>
  <c r="BC164" i="1" s="1"/>
  <c r="AA21" i="1"/>
  <c r="BS21" i="1"/>
  <c r="BS28" i="1"/>
  <c r="AA28" i="1"/>
  <c r="Z19" i="1"/>
  <c r="BG28" i="1"/>
  <c r="BY19" i="1"/>
  <c r="BH28" i="1"/>
  <c r="AE164" i="1"/>
  <c r="AF164" i="1" s="1"/>
  <c r="AF19" i="1"/>
  <c r="BI19" i="1" s="1"/>
  <c r="BS23" i="1"/>
  <c r="AA23" i="1"/>
  <c r="BU19" i="1"/>
  <c r="BU164" i="1" s="1"/>
  <c r="AY19" i="1"/>
  <c r="L164" i="1"/>
  <c r="AY164" i="1" s="1"/>
  <c r="E164" i="1"/>
  <c r="CB19" i="1"/>
  <c r="F19" i="1"/>
  <c r="O1005" i="2" l="1"/>
  <c r="C2008" i="2"/>
  <c r="C2004" i="2"/>
  <c r="BL28" i="1"/>
  <c r="BL19" i="1" s="1"/>
  <c r="BL164" i="1" s="1"/>
  <c r="O2006" i="2"/>
  <c r="Q1005" i="2"/>
  <c r="S2022" i="2"/>
  <c r="K1005" i="2"/>
  <c r="Q2006" i="2"/>
  <c r="D2006" i="2" s="1"/>
  <c r="S1010" i="2"/>
  <c r="S2026" i="2"/>
  <c r="R2006" i="2"/>
  <c r="S2009" i="2"/>
  <c r="S1006" i="2"/>
  <c r="P1005" i="2"/>
  <c r="P2006" i="2"/>
  <c r="S2007" i="2"/>
  <c r="K2002" i="2"/>
  <c r="S2003" i="2"/>
  <c r="P2002" i="2"/>
  <c r="C2002" i="2" s="1"/>
  <c r="S2014" i="2"/>
  <c r="K2006" i="2"/>
  <c r="S2018" i="2"/>
  <c r="O2002" i="2"/>
  <c r="BB164" i="1"/>
  <c r="BH19" i="1"/>
  <c r="CB164" i="1"/>
  <c r="F164" i="1"/>
  <c r="BG164" i="1" s="1"/>
  <c r="Z164" i="1"/>
  <c r="BS19" i="1"/>
  <c r="AA19" i="1"/>
  <c r="BH164" i="1"/>
  <c r="BI164" i="1"/>
  <c r="Y164" i="1"/>
  <c r="BR164" i="1" s="1"/>
  <c r="BR19" i="1"/>
  <c r="BG19" i="1"/>
  <c r="BP28" i="1"/>
  <c r="W19" i="1"/>
  <c r="S1005" i="2" l="1"/>
  <c r="C2006" i="2"/>
  <c r="S2002" i="2"/>
  <c r="S2006" i="2"/>
  <c r="BP19" i="1"/>
  <c r="W164" i="1"/>
  <c r="BP164" i="1" s="1"/>
  <c r="BS164" i="1"/>
  <c r="AA1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Kremlová Gabriela, Ing., MBA</author>
    <author>Rousová Iveta, Mgr.</author>
  </authors>
  <commentList>
    <comment ref="Q5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38"/>
          </rPr>
          <t>Kremlová Gabriela, Ing., MBA:</t>
        </r>
        <r>
          <rPr>
            <sz val="11"/>
            <color indexed="81"/>
            <rFont val="Tahoma"/>
            <family val="2"/>
            <charset val="238"/>
          </rPr>
          <t xml:space="preserve">
částka je tvořena na odstupné zaměstnankyně, která odcházela v 9/2020. Byla v neschopnosti od 12/2019, proto výplata až v průběhu roku.</t>
        </r>
      </text>
    </comment>
    <comment ref="R55" authorId="0" shapeId="0" xr:uid="{00000000-0006-0000-0000-000002000000}">
      <text>
        <r>
          <rPr>
            <b/>
            <sz val="11"/>
            <color indexed="81"/>
            <rFont val="Tahoma"/>
            <family val="2"/>
            <charset val="238"/>
          </rPr>
          <t>Kremlová Gabriela, Ing., MBA:</t>
        </r>
        <r>
          <rPr>
            <sz val="11"/>
            <color indexed="81"/>
            <rFont val="Tahoma"/>
            <family val="2"/>
            <charset val="238"/>
          </rPr>
          <t xml:space="preserve">
Tato částka odpovídá taktéž 2 měsíční výpovědní lhůtě a 1 měsíc práce po nástupu z neschopnosti v 8/2020. Systemizované místo nebylo již od 1/2020. </t>
        </r>
      </text>
    </comment>
    <comment ref="AG144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Rousová Iveta, Mgr.: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čerpáno v rámci neúčelových finančních prostředků na RP 5021 ve výši 49 349 Kč a na odměny členům Rady 797 468 Kč</t>
        </r>
      </text>
    </comment>
    <comment ref="AM144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Rousová Iveta, Mgr.: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Projekt EU "Opening up Historiana" v rámci programu 12101 Kom. program - Nástroj pro propojení Evropy 2014+.</t>
        </r>
      </text>
    </comment>
    <comment ref="AH145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Rousová Iveta, Mgr.: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369 Kč čerpáno v rámci projektu GA ČR "Tisková politika v období normalizace", 1.049 Kč v rámci projektu NAKI II Muzeum dělnického hnutí, 286.969 Kč neúčelové čerpání finančních protředků</t>
        </r>
      </text>
    </comment>
    <comment ref="AN145" authorId="1" shapeId="0" xr:uid="{00000000-0006-0000-0000-000006000000}">
      <text>
        <r>
          <rPr>
            <sz val="11"/>
            <color indexed="81"/>
            <rFont val="Tahoma"/>
            <family val="2"/>
            <charset val="238"/>
          </rPr>
          <t>Projekt EU "The experience od State Socialism Reimagined" v rámci programu 12108 Kom. program - Erasmus+</t>
        </r>
      </text>
    </comment>
    <comment ref="AG151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Rousová Iveta, Mgr.: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>čerpáno v rámci neúčelových finančních prostředků na odměny členů Rady</t>
        </r>
      </text>
    </comment>
  </commentList>
</comments>
</file>

<file path=xl/sharedStrings.xml><?xml version="1.0" encoding="utf-8"?>
<sst xmlns="http://schemas.openxmlformats.org/spreadsheetml/2006/main" count="12581" uniqueCount="171">
  <si>
    <t>Kapitola: 355 - Ústav pro studium totalitních režimů</t>
  </si>
  <si>
    <t>Tabulka  č. 3</t>
  </si>
  <si>
    <t>Rozbor zaměstnanosti a čerpání mzdových prostředků za rok 2020</t>
  </si>
  <si>
    <t>Skutečnost za rok 2019</t>
  </si>
  <si>
    <t>Schválený rozpočet na rok 2020</t>
  </si>
  <si>
    <t>Rozpočet 2020 po změnách podle § 23 odstavec 1 písm. a)</t>
  </si>
  <si>
    <t xml:space="preserve">Změny rozpočtu 2020 podle § 23 odstavec 1 písm. b) </t>
  </si>
  <si>
    <t>Změny rozpočtu 2020 podle § 23 odstavec 1 písm. c)</t>
  </si>
  <si>
    <t>Konečný rozpočet 2020</t>
  </si>
  <si>
    <t>Skutečnost za rok 2020</t>
  </si>
  <si>
    <t>Čerpání nároku na použití úspor z minulých let podle § 47 rozpočtových pravidel</t>
  </si>
  <si>
    <t>Čerpání v dalších případech překročení povoleného MF a čerpání prostředků na podporu vědy a výzkumu</t>
  </si>
  <si>
    <t>Čerpání mimorozpočtových zdrojů</t>
  </si>
  <si>
    <t>Čerpání prostředků vyčleněných z limitů regulace zaměstnanosti včetně souvisejícího počtu zaměstnanců</t>
  </si>
  <si>
    <t>Zůstatek fondu odměn k 31.12.2020</t>
  </si>
  <si>
    <t xml:space="preserve">PLNĚNÍ ROZPOČTU PO ZMĚNÁCH </t>
  </si>
  <si>
    <t xml:space="preserve">Dodržení objemu prostředků na platy a ostatní platby za provedenou práci a počtu funkčních míst (- úspora;  + překročení) </t>
  </si>
  <si>
    <t>Index růstu průměrného platu</t>
  </si>
  <si>
    <t>Zůstatek fondu odměn</t>
  </si>
  <si>
    <t xml:space="preserve">PLNĚNÍ KONEČNÉHO ROZPOČTU </t>
  </si>
  <si>
    <t>SROVNÁNÍ SKUTEČNOSTI 2020 A SKUTEČNOSTI 2019</t>
  </si>
  <si>
    <t xml:space="preserve">Rozdíl skutečnost - rozpočet po změnách </t>
  </si>
  <si>
    <t>% plnění (skutečnost/rozpočet po změnách)</t>
  </si>
  <si>
    <t xml:space="preserve">Rozdíl skutečnost - konečný rozpočet </t>
  </si>
  <si>
    <t>% plnění (skutečnost/konečný rozpočet)</t>
  </si>
  <si>
    <t>Rozdíl skutečnost 2020 - skutečnost 2019                                                (-) úspora; (+) překročení</t>
  </si>
  <si>
    <t>% plnění (skutečnost 2020/skutečnost 2019)</t>
  </si>
  <si>
    <t>Prostředky na platy a ostatní platby za provedenou práci (mzdové náklady)</t>
  </si>
  <si>
    <t>z toho:</t>
  </si>
  <si>
    <t xml:space="preserve">Počet zaměstnanců </t>
  </si>
  <si>
    <t>Skutečnost 2020 /</t>
  </si>
  <si>
    <t>k 31.12.            2020</t>
  </si>
  <si>
    <t>Průměrný plat</t>
  </si>
  <si>
    <t>Přepočtený počet zaměstnanců</t>
  </si>
  <si>
    <t>Ostatní platby za provedenou práci (OON)</t>
  </si>
  <si>
    <t xml:space="preserve">Prostředky na platy </t>
  </si>
  <si>
    <t>Počet zaměstnanců v ročním průměru</t>
  </si>
  <si>
    <t>Průměrný přepočtený počet zaměstnanců</t>
  </si>
  <si>
    <t>skutečnost 2019</t>
  </si>
  <si>
    <t>schválený rozpočet 2020</t>
  </si>
  <si>
    <t>rozpočet 2020 po změnách</t>
  </si>
  <si>
    <t>v Kč</t>
  </si>
  <si>
    <t>a</t>
  </si>
  <si>
    <t>Organizační složky státu celkem</t>
  </si>
  <si>
    <t>z toho:     rozpočtová položka 5011</t>
  </si>
  <si>
    <t xml:space="preserve">              rozpočtová položka 5012</t>
  </si>
  <si>
    <t xml:space="preserve">                  v tom:  platy příslušníků Policie</t>
  </si>
  <si>
    <t xml:space="preserve">                              platy příslušníků Hasičského záchranného sboru</t>
  </si>
  <si>
    <t xml:space="preserve">              rozpočtová položka 5013</t>
  </si>
  <si>
    <t xml:space="preserve">              rozpočtová položka 5014</t>
  </si>
  <si>
    <t xml:space="preserve">              rozpočtová položka 5022</t>
  </si>
  <si>
    <t>v tom:</t>
  </si>
  <si>
    <t>a) Státní správa celkem</t>
  </si>
  <si>
    <t>v tom :</t>
  </si>
  <si>
    <t xml:space="preserve">I. Ústřední orgán státní správy   </t>
  </si>
  <si>
    <t>II. Organizační složky státu - státní správa celkem</t>
  </si>
  <si>
    <t xml:space="preserve">- Archiv bezpečnostních složek  </t>
  </si>
  <si>
    <t xml:space="preserve">- Jednotlivá organizační složka </t>
  </si>
  <si>
    <t>III. Správa ve složkách obrany, bezpečnosti, celní a právní ochrany</t>
  </si>
  <si>
    <t>- Jednotlivé SOBCPO celkem</t>
  </si>
  <si>
    <t>b) Ostatní organizační složky státu celkem</t>
  </si>
  <si>
    <t>Příspěvkové organizace celkem</t>
  </si>
  <si>
    <t>z toho:     Platy zaměstnanců v prac. poměru vyjma zaměstnanců na služeb. místech</t>
  </si>
  <si>
    <t xml:space="preserve">              Platy zaměstnanců na služebních místech podle zákona o státní službě</t>
  </si>
  <si>
    <t xml:space="preserve">              OPŘO</t>
  </si>
  <si>
    <t xml:space="preserve">              Regionální školství územních celků</t>
  </si>
  <si>
    <t xml:space="preserve">                      pedagogičtí pracovníci</t>
  </si>
  <si>
    <t xml:space="preserve">                     nepedagogičtí pracovníci</t>
  </si>
  <si>
    <t xml:space="preserve">              Regionální školství MŠMT</t>
  </si>
  <si>
    <t>Organizační složky státu a příspěvkové organizace celkem</t>
  </si>
  <si>
    <t>Kontroloval: (příjmení, telefon, podpis)</t>
  </si>
  <si>
    <t>Datum:</t>
  </si>
  <si>
    <t>Poznámka:</t>
  </si>
  <si>
    <t xml:space="preserve">Údaje schváleného rozpočtu, rozpočtu po změnách a skutečnosti musí být shodné s údaji v tabulce č. 1  - Bilance příjmů a výdajů státního rozpočtu za hodnocený rok a v tabulce č. 2  - Plnění  </t>
  </si>
  <si>
    <t>závazných ukazatelů státního rozpočtu za rok 20xx.</t>
  </si>
  <si>
    <t>Prostředky na platy a ostatní platby za provedenou práci organizačních složek státu a mzdové náklady příspěvkových organizací uvede správce kapitoly v Kč (bez desetinných míst).</t>
  </si>
  <si>
    <t>Počet míst, přepočtený počet míst a průměrný roční přepočtený počet zaměstnanců a průměrný plat se uvede po zaokrouhlení v celých číslech (bez desetinných míst).</t>
  </si>
  <si>
    <t xml:space="preserve">Ve sloupcích 6 až 8 se uvedou údaje schváleného rozpočtu upravené o rozpočtová opatření provedená podle § 23 odstavec 1 písm. a) zák. č. 218/2000 Sb., rozpočtová pravidla. </t>
  </si>
  <si>
    <t xml:space="preserve">Ve sloupcích 11 až 12 se uvedou změny podle § 23 odstavec 1 písm. b)  zákona č. 218/2000 Sb., rozpočtová pravidla, nezahrnuté do rozpočtu po změnách ve sl. 6 až 9 ( tím se rozumí </t>
  </si>
  <si>
    <t xml:space="preserve">povolené překročení rozpočtu výdajů, kterým nedochází ke změně závazného ukazatele, např. evidovaný nárok na použití úspor z minulých let). </t>
  </si>
  <si>
    <t>Ve sloupcích 14 až 16 se uvede vázání prostředků státního rozpočtu v rámci rozpočtu, kterým nedochází ke změně závazného ukazatele.</t>
  </si>
  <si>
    <t xml:space="preserve">Ve sloupcích 17 až 19 se uvede skutečné čerpání všech prostředků na platy a ostatní platby za provedenou práci v roce 20xx, tj. včetně použití úspor z minulých let (sl. 22 až 24), čerpání </t>
  </si>
  <si>
    <t>v dalších případech překročení povoleného MF a čerpání prostředků na podporu vědy a výzkumu poskytnuté poskytovatelem příjemci bez provedení rozpočtového opatření podle § 10 zákona č. 130/2002 Sb., se uvede</t>
  </si>
  <si>
    <t>ve sloupcích 25 až 27, čerpání mimorozpočtových zdrojů  se uvede do sloupců 28 až 30 a do sloupců 31 až 33 se uvede čerpání prostředků vyčleněných na základě rozhodnutí vlády z limitů regulace zaměstnanosti.</t>
  </si>
  <si>
    <t xml:space="preserve">SOBCPO je zkratka pro organizační složky státu ve složkách obrany, bezpečnosti, celní a právní ochrany. </t>
  </si>
  <si>
    <t xml:space="preserve">U příspěvkových organizací se ve sloupcích prostředky na platy a ostatní platby za provedenou práci uvedou mzdové náklady a ve sloupcích ostatní platby za provedenou práci se uvedou </t>
  </si>
  <si>
    <t>ostatní osobní náklady, ve sloupcích 11-13 se uvedou zdroje umožňující překročení a ve sloupcích 22-33 pak čerpání zdroje umožňující překročení.</t>
  </si>
  <si>
    <t>Tabulka č. 9</t>
  </si>
  <si>
    <t>Kapitola 355: Ústav pro studium totalitních režimů</t>
  </si>
  <si>
    <t>Výdaje na platy a ostatní platby za provedenou práci/ostatní osobní náklady v rámci programů/projektů spolufinancovaných z rozpočtu Evropské unie nebo finančních mechanismů čerpané v roce 2020 za jednotlivé organizační složky státu a příspěvkové organizace</t>
  </si>
  <si>
    <t>A - rozpočtová položka 5013 (u OSS); platy zaměstnanců na služebních místech dle zákona o státní službě (SPO)
B - podseskupení položek 501 vyjma položky 5013 (u OSS); platy zaměstnanců vyjma těch na služebních místech dle zákona o státní službě (u SPO)
C - podseskupení položek 502 (OSS); ostatní osobní náklady (SPO)</t>
  </si>
  <si>
    <r>
      <t>program / projekt;
kód - nástrojové třídění</t>
    </r>
    <r>
      <rPr>
        <vertAlign val="superscript"/>
        <sz val="12"/>
        <rFont val="Arial"/>
        <family val="2"/>
        <charset val="238"/>
      </rPr>
      <t xml:space="preserve"> 2)</t>
    </r>
  </si>
  <si>
    <t>průměrný měsíční plat v Kč</t>
  </si>
  <si>
    <t>průměrná roční motivace na fyzickou osobu (plat plně SR) v Kč</t>
  </si>
  <si>
    <t xml:space="preserve">průměrný přepočtený počet zaměstnanců </t>
  </si>
  <si>
    <t xml:space="preserve">Platy zaměstnanců a ostatní platby za provedenou práci/ostatní osobní náklady (OPPP/OON) v Kč </t>
  </si>
  <si>
    <t>program/ projekt;kód - nástrojové třídění</t>
  </si>
  <si>
    <t>spolufinancování ČR ze SR</t>
  </si>
  <si>
    <t>kryto příjmy z rozpočtu EU/FM</t>
  </si>
  <si>
    <t>celkem</t>
  </si>
  <si>
    <t>platy a OPPP/OON</t>
  </si>
  <si>
    <r>
      <t>kmenoví zaměstnanci (</t>
    </r>
    <r>
      <rPr>
        <i/>
        <sz val="12"/>
        <rFont val="Arial"/>
        <family val="2"/>
        <charset val="238"/>
      </rPr>
      <t>přepočet na úvazky a celorok</t>
    </r>
    <r>
      <rPr>
        <sz val="12"/>
        <rFont val="Arial"/>
        <family val="2"/>
        <charset val="238"/>
      </rPr>
      <t xml:space="preserve">) </t>
    </r>
    <r>
      <rPr>
        <vertAlign val="superscript"/>
        <sz val="12"/>
        <rFont val="Arial"/>
        <family val="2"/>
        <charset val="238"/>
      </rPr>
      <t>3)</t>
    </r>
  </si>
  <si>
    <r>
      <t xml:space="preserve">kmenoví zaměstnanci (plat plně SR) - </t>
    </r>
    <r>
      <rPr>
        <b/>
        <sz val="12"/>
        <rFont val="Arial"/>
        <family val="2"/>
        <charset val="238"/>
      </rPr>
      <t>motivace</t>
    </r>
    <r>
      <rPr>
        <sz val="12"/>
        <rFont val="Arial"/>
        <family val="2"/>
        <charset val="238"/>
      </rPr>
      <t xml:space="preserve"> (</t>
    </r>
    <r>
      <rPr>
        <i/>
        <sz val="12"/>
        <rFont val="Arial"/>
        <family val="2"/>
        <charset val="238"/>
      </rPr>
      <t>fyzické osoby</t>
    </r>
    <r>
      <rPr>
        <sz val="12"/>
        <rFont val="Arial"/>
        <family val="2"/>
        <charset val="238"/>
      </rPr>
      <t xml:space="preserve">) </t>
    </r>
    <r>
      <rPr>
        <vertAlign val="superscript"/>
        <sz val="12"/>
        <rFont val="Arial"/>
        <family val="2"/>
        <charset val="238"/>
      </rPr>
      <t xml:space="preserve">4)
</t>
    </r>
  </si>
  <si>
    <r>
      <t>jednorázové navýšení (</t>
    </r>
    <r>
      <rPr>
        <i/>
        <sz val="12"/>
        <rFont val="Arial"/>
        <family val="2"/>
        <charset val="238"/>
      </rPr>
      <t>přepočet na úvazky a celorok</t>
    </r>
    <r>
      <rPr>
        <sz val="12"/>
        <rFont val="Arial"/>
        <family val="2"/>
        <charset val="238"/>
      </rPr>
      <t xml:space="preserve">) </t>
    </r>
    <r>
      <rPr>
        <vertAlign val="superscript"/>
        <sz val="12"/>
        <rFont val="Arial"/>
        <family val="2"/>
        <charset val="238"/>
      </rPr>
      <t>5)</t>
    </r>
  </si>
  <si>
    <t>prostředky na platy</t>
  </si>
  <si>
    <t>OPPP/OON</t>
  </si>
  <si>
    <t>motivace (plat plně SR)</t>
  </si>
  <si>
    <t>motivace (plat SR)</t>
  </si>
  <si>
    <t>2=(13-13a)/(4+6)/12</t>
  </si>
  <si>
    <t>3=13a/5</t>
  </si>
  <si>
    <t>7a</t>
  </si>
  <si>
    <t>9=7+8</t>
  </si>
  <si>
    <t>10a</t>
  </si>
  <si>
    <t>12=10+11</t>
  </si>
  <si>
    <t>13=7+10</t>
  </si>
  <si>
    <t>13a=7a+10a</t>
  </si>
  <si>
    <t>14=8+11</t>
  </si>
  <si>
    <t>15=13+14</t>
  </si>
  <si>
    <r>
      <t xml:space="preserve">ADMINISTRATIVNÍ PERSONÁLNÍ KAPACITY </t>
    </r>
    <r>
      <rPr>
        <b/>
        <vertAlign val="superscript"/>
        <sz val="14"/>
        <color theme="1"/>
        <rFont val="Arial"/>
        <family val="2"/>
        <charset val="238"/>
      </rPr>
      <t>1)</t>
    </r>
  </si>
  <si>
    <t>ADMINISTRATIVNÍ personální kapacity OSS celkem</t>
  </si>
  <si>
    <t>x</t>
  </si>
  <si>
    <t>A</t>
  </si>
  <si>
    <t>B</t>
  </si>
  <si>
    <t>C</t>
  </si>
  <si>
    <t xml:space="preserve">v tom: I. Ústřední orgán státní správy celkem </t>
  </si>
  <si>
    <r>
      <t xml:space="preserve">v tom program/ projekt; kód - nástrojové třídění </t>
    </r>
    <r>
      <rPr>
        <b/>
        <i/>
        <vertAlign val="superscript"/>
        <sz val="12"/>
        <rFont val="Arial"/>
        <family val="2"/>
        <charset val="238"/>
      </rPr>
      <t>2</t>
    </r>
    <r>
      <rPr>
        <i/>
        <vertAlign val="superscript"/>
        <sz val="12"/>
        <rFont val="Arial"/>
        <family val="2"/>
        <charset val="238"/>
      </rPr>
      <t>)</t>
    </r>
  </si>
  <si>
    <t>v tom: jednotlivá organizační složka celkem</t>
  </si>
  <si>
    <t>III. Organizační složky správy ve složkách obrany, bezpečnosti, celní a právní ochrany (SOBCPO) celkem</t>
  </si>
  <si>
    <t>v tom: jednotlivá složka SOBCPO celkem</t>
  </si>
  <si>
    <t>IV. Ostatní organizační složky státu celkem</t>
  </si>
  <si>
    <t>jednotlivá organizační složka celkem</t>
  </si>
  <si>
    <r>
      <t xml:space="preserve">ADMINISTRATIVNÍ personální kapacity SPO celkem </t>
    </r>
    <r>
      <rPr>
        <b/>
        <vertAlign val="superscript"/>
        <sz val="12"/>
        <rFont val="Arial"/>
        <family val="2"/>
        <charset val="238"/>
      </rPr>
      <t>6)</t>
    </r>
  </si>
  <si>
    <t>v tom: jednotlivá příspěvková organizace celkem</t>
  </si>
  <si>
    <t>jednotlivá příspěvková organizace celkem</t>
  </si>
  <si>
    <t>ADMINISTRATIVNÍ kapacity OSS a SPO celkem</t>
  </si>
  <si>
    <r>
      <t>OSTATNÍ PERSONÁLNÍ KAPACITY</t>
    </r>
    <r>
      <rPr>
        <b/>
        <vertAlign val="superscript"/>
        <sz val="14"/>
        <rFont val="Arial"/>
        <family val="2"/>
        <charset val="238"/>
      </rPr>
      <t xml:space="preserve"> 7)</t>
    </r>
  </si>
  <si>
    <t>OSTATNÍ personální kapacity OSS celkem</t>
  </si>
  <si>
    <t>ÚSTR</t>
  </si>
  <si>
    <r>
      <t xml:space="preserve">OSTATNÍ personální kapacity SPO celkem </t>
    </r>
    <r>
      <rPr>
        <b/>
        <vertAlign val="superscript"/>
        <sz val="12"/>
        <rFont val="Arial"/>
        <family val="2"/>
        <charset val="238"/>
      </rPr>
      <t>6)</t>
    </r>
  </si>
  <si>
    <t>OSTATNÍ personální kapacity OSS a SPO celkem</t>
  </si>
  <si>
    <t>ADMINISTRATIVNÍ a OSTATNÍ personální kapacity OSS a SPO celkem</t>
  </si>
  <si>
    <t xml:space="preserve"> v tom: Ústřední orgán státní správy celkem </t>
  </si>
  <si>
    <t>Organizační složky státu - státní správa celkem</t>
  </si>
  <si>
    <t>Organizační složky správy ve složkách obrany, bezpečnosti, celní a právní ochrany (SOBCPO) celkem</t>
  </si>
  <si>
    <t>Ostatní organizační složky státu celkem</t>
  </si>
  <si>
    <r>
      <t xml:space="preserve">SPO celkem </t>
    </r>
    <r>
      <rPr>
        <b/>
        <vertAlign val="superscript"/>
        <sz val="12"/>
        <rFont val="Arial"/>
        <family val="2"/>
        <charset val="238"/>
      </rPr>
      <t>6)</t>
    </r>
  </si>
  <si>
    <r>
      <t xml:space="preserve">1) </t>
    </r>
    <r>
      <rPr>
        <sz val="12"/>
        <rFont val="Arial"/>
        <family val="2"/>
        <charset val="238"/>
      </rPr>
      <t xml:space="preserve">Zaměstnanci, kteří se podílejí na implementaci fondů EU podle usnesení vlády č. 444/2014. </t>
    </r>
  </si>
  <si>
    <r>
      <t xml:space="preserve">2) </t>
    </r>
    <r>
      <rPr>
        <sz val="12"/>
        <rFont val="Arial"/>
        <family val="2"/>
        <charset val="238"/>
      </rPr>
      <t>Nástrojové třídění podle vyhlášky č. 323/2002 Sb., o rozpočtové skladbě, ve znění pozdějších předpisů.</t>
    </r>
  </si>
  <si>
    <r>
      <t>3)</t>
    </r>
    <r>
      <rPr>
        <sz val="12"/>
        <rFont val="Arial"/>
        <family val="2"/>
        <charset val="238"/>
      </rPr>
      <t xml:space="preserve"> Uvede se návrh přepočteného počtu zaměstnanců (</t>
    </r>
    <r>
      <rPr>
        <b/>
        <sz val="12"/>
        <rFont val="Arial"/>
        <family val="2"/>
        <charset val="238"/>
      </rPr>
      <t>zohlednění úvazků i přepočtu na celorok</t>
    </r>
    <r>
      <rPr>
        <sz val="12"/>
        <rFont val="Arial"/>
        <family val="2"/>
        <charset val="238"/>
      </rPr>
      <t>), kteří se podílejí na implementaci či realizaci programů/projektů EU/FM, to bez vazby na každoroční jednorázové navyšování/snižování. Jde o kmenové zaměstnance OSS/SPO, kteří po ukončení projektů, maximálně programového období kapitole zůstanou k dispozici.</t>
    </r>
  </si>
  <si>
    <r>
      <t xml:space="preserve">4) </t>
    </r>
    <r>
      <rPr>
        <sz val="12"/>
        <rFont val="Arial"/>
        <family val="2"/>
        <charset val="238"/>
      </rPr>
      <t>Uvede se návrh</t>
    </r>
    <r>
      <rPr>
        <b/>
        <sz val="12"/>
        <rFont val="Arial"/>
        <family val="2"/>
        <charset val="238"/>
      </rPr>
      <t xml:space="preserve"> fyzického počtu</t>
    </r>
    <r>
      <rPr>
        <sz val="12"/>
        <rFont val="Arial"/>
        <family val="2"/>
        <charset val="238"/>
      </rPr>
      <t xml:space="preserve"> zaměstnanců jejichž plat je plně hrazen ze SR a zároveň součástí osobních nákladů je finanční motivace dle usnesení vlády č. 444/2014, případně fyzický počet zaměstnanců v rámci ostatních personálních kapacit jejichž plat je plně hrazen ze SR a na které se vztahuje finanční motivace. 
</t>
    </r>
  </si>
  <si>
    <r>
      <t>5)</t>
    </r>
    <r>
      <rPr>
        <sz val="12"/>
        <rFont val="Arial"/>
        <family val="2"/>
        <charset val="238"/>
      </rPr>
      <t xml:space="preserve"> Uvede se návrh přepočteného poču zaměstnanců (</t>
    </r>
    <r>
      <rPr>
        <b/>
        <sz val="12"/>
        <rFont val="Arial"/>
        <family val="2"/>
        <charset val="238"/>
      </rPr>
      <t>zohlednění úvazků i přepočtu na celorok</t>
    </r>
    <r>
      <rPr>
        <sz val="12"/>
        <rFont val="Arial"/>
        <family val="2"/>
        <charset val="238"/>
      </rPr>
      <t xml:space="preserve">),  kteří se podílejí na implementaci či realizaci programů/projektů EU/FM a to s vazbou na každoroční jednorázové navyšování/snižování. Pracovně-právní/služební poměr by měl být stanoven maximálně na dobu programovacího období, tj. nejde o kmenové zaměstnance, kteří automaticky kapitole zůstanou v systemizaci po ukončení programovacího období. </t>
    </r>
  </si>
  <si>
    <r>
      <t xml:space="preserve">6) </t>
    </r>
    <r>
      <rPr>
        <sz val="12"/>
        <rFont val="Arial"/>
        <family val="2"/>
        <charset val="238"/>
      </rPr>
      <t>Týká se státních příspěvkových organizací, které jsou zařazeny do regulace zaměstnanosti vládou, tj., v nichž dochází k odměňování platem podle zákona č. 262/2006 Sb., zákoník práce, ve znění pozdějších předpisů.</t>
    </r>
  </si>
  <si>
    <t xml:space="preserve">   Kapitola MŠMT uvede údaje příspěvkových organizací  začleněných do regulace zaměstnanosti v členění OPŘO, regionální školství územních celků a regionální školství MŠMT a v rozdělení na pedagogické a nepedagogické pracovníky.</t>
  </si>
  <si>
    <r>
      <t>7)</t>
    </r>
    <r>
      <rPr>
        <sz val="12"/>
        <rFont val="Arial"/>
        <family val="2"/>
        <charset val="238"/>
      </rPr>
      <t xml:space="preserve"> Zaměstnanci realizující programy/projekty EU/FM včetně administrátorů FM.</t>
    </r>
  </si>
  <si>
    <r>
      <t xml:space="preserve">Pozn. a) </t>
    </r>
    <r>
      <rPr>
        <b/>
        <sz val="12"/>
        <rFont val="Arial"/>
        <family val="2"/>
        <charset val="238"/>
      </rPr>
      <t>vyplňují se pouze šedě vyznačená pole</t>
    </r>
    <r>
      <rPr>
        <sz val="12"/>
        <rFont val="Arial"/>
        <family val="2"/>
        <charset val="238"/>
      </rPr>
      <t>; b) "x" znamená nerelevantní (nevyplňuje se); c) "0" ve vzoru představuje přednastavený vzorec (nevyplňuje se)</t>
    </r>
  </si>
  <si>
    <t>Prostředky na platy a ostatní platby za provedenou práci organizačních složek státu a mzdové náklady příspěvkových organizací uvede správce kapitoly v Kč (bez desetinných míst) v návaznosti na IISSP.</t>
  </si>
  <si>
    <r>
      <rPr>
        <b/>
        <sz val="12"/>
        <rFont val="Arial"/>
        <family val="2"/>
        <charset val="238"/>
      </rPr>
      <t>Přepočtený počet zaměstnanců se uvádí se zaokrouhlením na 2 desetinná místa</t>
    </r>
    <r>
      <rPr>
        <sz val="12"/>
        <rFont val="Arial"/>
        <family val="2"/>
        <charset val="238"/>
      </rPr>
      <t>. Fyzický počet na celá čísla.</t>
    </r>
  </si>
  <si>
    <t xml:space="preserve">Průměrný plat se uvede po zaokrouhlení v celých číslech (bez desetinných míst). </t>
  </si>
  <si>
    <t xml:space="preserve">Vypracoval: </t>
  </si>
  <si>
    <t>za ABS: Kremlová, tel. 221 008 101</t>
  </si>
  <si>
    <t>za ÚSTR: Rousová, tel. 221 008 529</t>
  </si>
  <si>
    <t>Sestavil: Rousová Iveta</t>
  </si>
  <si>
    <t>telefon: 221 008 529</t>
  </si>
  <si>
    <t>Kontroloval: Dušek Daniel</t>
  </si>
  <si>
    <t>Daniel Dušek, 221 008 522</t>
  </si>
  <si>
    <t>telefon:221 008 522</t>
  </si>
  <si>
    <t>Datum a podpis: 1.2.2021</t>
  </si>
  <si>
    <t>12101</t>
  </si>
  <si>
    <t>12108</t>
  </si>
  <si>
    <t>Kom. programy - Nástroj pro propojení Evropy 2014+</t>
  </si>
  <si>
    <t>Kom. programy - ERASMUS+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</si>
</sst>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b/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Arial CE"/>
      <charset val="238"/>
    </font>
    <font>
      <b/>
      <sz val="12"/>
      <color indexed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6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vertAlign val="superscript"/>
      <sz val="12"/>
      <name val="Times New Roman"/>
      <family val="1"/>
      <charset val="238"/>
    </font>
    <font>
      <sz val="10"/>
      <name val="Arial CE"/>
    </font>
    <font>
      <b/>
      <sz val="18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sz val="16"/>
      <name val="Arial CE"/>
      <charset val="238"/>
    </font>
    <font>
      <b/>
      <sz val="16"/>
      <name val="Arial"/>
      <family val="2"/>
      <charset val="238"/>
    </font>
    <font>
      <b/>
      <sz val="10"/>
      <color indexed="10"/>
      <name val="Arial CE"/>
      <charset val="238"/>
    </font>
    <font>
      <b/>
      <sz val="10"/>
      <name val="Arial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charset val="238"/>
    </font>
    <font>
      <b/>
      <sz val="14"/>
      <name val="Arial"/>
      <family val="2"/>
      <charset val="238"/>
    </font>
    <font>
      <vertAlign val="superscript"/>
      <sz val="12"/>
      <name val="Arial"/>
      <family val="2"/>
      <charset val="238"/>
    </font>
    <font>
      <i/>
      <sz val="12"/>
      <name val="Arial"/>
      <family val="2"/>
      <charset val="238"/>
    </font>
    <font>
      <sz val="8"/>
      <name val="Arial CE"/>
    </font>
    <font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4"/>
      <color theme="1"/>
      <name val="Arial"/>
      <family val="2"/>
      <charset val="238"/>
    </font>
    <font>
      <b/>
      <i/>
      <sz val="12"/>
      <name val="Arial"/>
      <family val="2"/>
      <charset val="238"/>
    </font>
    <font>
      <b/>
      <i/>
      <vertAlign val="superscript"/>
      <sz val="12"/>
      <name val="Arial"/>
      <family val="2"/>
      <charset val="238"/>
    </font>
    <font>
      <i/>
      <vertAlign val="superscript"/>
      <sz val="12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sz val="12"/>
      <name val="Times New Roman CE"/>
      <charset val="238"/>
    </font>
    <font>
      <b/>
      <sz val="18"/>
      <name val="Times New Roman"/>
      <family val="1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</fills>
  <borders count="9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</borders>
  <cellStyleXfs count="12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9" fillId="0" borderId="0"/>
    <xf numFmtId="0" fontId="1" fillId="0" borderId="0"/>
    <xf numFmtId="0" fontId="32" fillId="0" borderId="0"/>
    <xf numFmtId="0" fontId="36" fillId="0" borderId="0"/>
    <xf numFmtId="0" fontId="1" fillId="0" borderId="0"/>
  </cellStyleXfs>
  <cellXfs count="570">
    <xf numFmtId="0" fontId="0" fillId="0" borderId="0" xfId="0"/>
    <xf numFmtId="49" fontId="2" fillId="0" borderId="0" xfId="1" applyNumberFormat="1" applyFont="1" applyFill="1" applyAlignment="1" applyProtection="1">
      <alignment wrapText="1"/>
    </xf>
    <xf numFmtId="3" fontId="2" fillId="0" borderId="0" xfId="1" applyNumberFormat="1" applyFont="1" applyFill="1" applyAlignment="1" applyProtection="1">
      <alignment wrapText="1"/>
    </xf>
    <xf numFmtId="0" fontId="2" fillId="0" borderId="0" xfId="1" applyFont="1" applyFill="1" applyProtection="1"/>
    <xf numFmtId="3" fontId="2" fillId="0" borderId="0" xfId="1" applyNumberFormat="1" applyFont="1" applyFill="1" applyProtection="1"/>
    <xf numFmtId="4" fontId="2" fillId="0" borderId="0" xfId="1" applyNumberFormat="1" applyFont="1" applyFill="1" applyProtection="1"/>
    <xf numFmtId="49" fontId="3" fillId="0" borderId="0" xfId="1" applyNumberFormat="1" applyFont="1" applyFill="1" applyAlignment="1" applyProtection="1">
      <alignment wrapText="1"/>
    </xf>
    <xf numFmtId="3" fontId="3" fillId="0" borderId="0" xfId="1" applyNumberFormat="1" applyFont="1" applyFill="1" applyAlignment="1" applyProtection="1">
      <alignment wrapText="1"/>
    </xf>
    <xf numFmtId="3" fontId="4" fillId="0" borderId="0" xfId="0" applyNumberFormat="1" applyFont="1" applyFill="1" applyAlignment="1" applyProtection="1">
      <alignment horizontal="right"/>
    </xf>
    <xf numFmtId="0" fontId="5" fillId="0" borderId="0" xfId="0" applyFont="1" applyFill="1" applyAlignment="1" applyProtection="1">
      <alignment horizontal="right"/>
    </xf>
    <xf numFmtId="0" fontId="4" fillId="0" borderId="0" xfId="2" applyFont="1" applyFill="1" applyProtection="1"/>
    <xf numFmtId="0" fontId="1" fillId="0" borderId="0" xfId="3" applyFont="1" applyFill="1" applyAlignment="1" applyProtection="1">
      <alignment vertical="center"/>
    </xf>
    <xf numFmtId="0" fontId="1" fillId="0" borderId="0" xfId="3" applyFont="1" applyFill="1" applyProtection="1"/>
    <xf numFmtId="0" fontId="2" fillId="0" borderId="31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/>
    </xf>
    <xf numFmtId="0" fontId="2" fillId="0" borderId="32" xfId="1" applyFont="1" applyFill="1" applyBorder="1" applyAlignment="1" applyProtection="1">
      <alignment horizontal="center" vertical="center" wrapText="1"/>
    </xf>
    <xf numFmtId="0" fontId="2" fillId="0" borderId="34" xfId="4" applyFont="1" applyFill="1" applyBorder="1" applyAlignment="1" applyProtection="1">
      <alignment horizontal="center" wrapText="1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/>
    </xf>
    <xf numFmtId="0" fontId="2" fillId="0" borderId="35" xfId="1" applyFont="1" applyFill="1" applyBorder="1" applyAlignment="1" applyProtection="1">
      <alignment horizontal="center" vertical="center" wrapText="1"/>
    </xf>
    <xf numFmtId="0" fontId="2" fillId="0" borderId="26" xfId="4" applyFont="1" applyFill="1" applyBorder="1" applyAlignment="1" applyProtection="1">
      <alignment horizont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/>
    </xf>
    <xf numFmtId="0" fontId="2" fillId="0" borderId="33" xfId="1" applyFont="1" applyFill="1" applyBorder="1" applyAlignment="1" applyProtection="1">
      <alignment horizontal="center" vertical="center"/>
    </xf>
    <xf numFmtId="0" fontId="2" fillId="0" borderId="34" xfId="1" applyFont="1" applyFill="1" applyBorder="1" applyAlignment="1" applyProtection="1">
      <alignment horizontal="center" vertic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49" fontId="12" fillId="0" borderId="6" xfId="1" applyNumberFormat="1" applyFont="1" applyFill="1" applyBorder="1" applyAlignment="1" applyProtection="1">
      <alignment horizontal="center" wrapText="1"/>
    </xf>
    <xf numFmtId="0" fontId="12" fillId="0" borderId="36" xfId="1" applyFont="1" applyFill="1" applyBorder="1" applyAlignment="1" applyProtection="1">
      <alignment horizontal="center" wrapText="1"/>
    </xf>
    <xf numFmtId="0" fontId="12" fillId="0" borderId="37" xfId="1" applyFont="1" applyFill="1" applyBorder="1" applyAlignment="1" applyProtection="1">
      <alignment horizontal="center" wrapText="1"/>
    </xf>
    <xf numFmtId="3" fontId="12" fillId="0" borderId="37" xfId="1" applyNumberFormat="1" applyFont="1" applyFill="1" applyBorder="1" applyAlignment="1" applyProtection="1">
      <alignment horizontal="center" wrapText="1"/>
    </xf>
    <xf numFmtId="0" fontId="12" fillId="0" borderId="38" xfId="1" applyFont="1" applyFill="1" applyBorder="1" applyAlignment="1" applyProtection="1">
      <alignment horizontal="center" wrapText="1"/>
    </xf>
    <xf numFmtId="0" fontId="12" fillId="0" borderId="39" xfId="1" applyFont="1" applyFill="1" applyBorder="1" applyAlignment="1" applyProtection="1">
      <alignment horizontal="center" wrapText="1"/>
    </xf>
    <xf numFmtId="3" fontId="12" fillId="0" borderId="38" xfId="1" applyNumberFormat="1" applyFont="1" applyFill="1" applyBorder="1" applyAlignment="1" applyProtection="1">
      <alignment horizontal="center" wrapText="1"/>
    </xf>
    <xf numFmtId="0" fontId="12" fillId="0" borderId="40" xfId="1" applyFont="1" applyFill="1" applyBorder="1" applyAlignment="1" applyProtection="1">
      <alignment horizontal="center" wrapText="1"/>
    </xf>
    <xf numFmtId="0" fontId="12" fillId="0" borderId="0" xfId="1" applyFont="1" applyFill="1" applyAlignment="1" applyProtection="1">
      <alignment wrapText="1"/>
    </xf>
    <xf numFmtId="0" fontId="13" fillId="2" borderId="40" xfId="0" applyFont="1" applyFill="1" applyBorder="1" applyAlignment="1" applyProtection="1">
      <alignment horizontal="center" vertical="center" wrapText="1"/>
    </xf>
    <xf numFmtId="49" fontId="7" fillId="0" borderId="41" xfId="1" applyNumberFormat="1" applyFont="1" applyFill="1" applyBorder="1" applyAlignment="1" applyProtection="1">
      <alignment vertical="center" wrapText="1"/>
    </xf>
    <xf numFmtId="3" fontId="7" fillId="0" borderId="42" xfId="1" applyNumberFormat="1" applyFont="1" applyFill="1" applyBorder="1" applyAlignment="1" applyProtection="1">
      <alignment vertical="center"/>
    </xf>
    <xf numFmtId="3" fontId="7" fillId="0" borderId="43" xfId="1" applyNumberFormat="1" applyFont="1" applyFill="1" applyBorder="1" applyAlignment="1" applyProtection="1">
      <alignment vertical="center"/>
    </xf>
    <xf numFmtId="4" fontId="7" fillId="0" borderId="43" xfId="1" applyNumberFormat="1" applyFont="1" applyFill="1" applyBorder="1" applyAlignment="1" applyProtection="1">
      <alignment vertical="center"/>
    </xf>
    <xf numFmtId="3" fontId="7" fillId="0" borderId="44" xfId="1" applyNumberFormat="1" applyFont="1" applyFill="1" applyBorder="1" applyAlignment="1" applyProtection="1">
      <alignment vertical="center"/>
      <protection hidden="1"/>
    </xf>
    <xf numFmtId="3" fontId="7" fillId="0" borderId="45" xfId="1" applyNumberFormat="1" applyFont="1" applyFill="1" applyBorder="1" applyAlignment="1" applyProtection="1">
      <alignment vertical="center"/>
    </xf>
    <xf numFmtId="3" fontId="7" fillId="0" borderId="46" xfId="1" applyNumberFormat="1" applyFont="1" applyFill="1" applyBorder="1" applyAlignment="1" applyProtection="1">
      <alignment vertical="center"/>
    </xf>
    <xf numFmtId="3" fontId="7" fillId="0" borderId="16" xfId="1" applyNumberFormat="1" applyFont="1" applyFill="1" applyBorder="1" applyAlignment="1" applyProtection="1">
      <alignment vertical="center"/>
      <protection hidden="1"/>
    </xf>
    <xf numFmtId="3" fontId="7" fillId="0" borderId="44" xfId="1" applyNumberFormat="1" applyFont="1" applyFill="1" applyBorder="1" applyAlignment="1" applyProtection="1">
      <alignment vertical="center"/>
    </xf>
    <xf numFmtId="3" fontId="7" fillId="0" borderId="47" xfId="1" applyNumberFormat="1" applyFont="1" applyFill="1" applyBorder="1" applyAlignment="1" applyProtection="1">
      <alignment vertical="center"/>
    </xf>
    <xf numFmtId="4" fontId="7" fillId="0" borderId="46" xfId="1" applyNumberFormat="1" applyFont="1" applyFill="1" applyBorder="1" applyAlignment="1" applyProtection="1">
      <alignment vertical="center"/>
    </xf>
    <xf numFmtId="3" fontId="7" fillId="0" borderId="47" xfId="1" applyNumberFormat="1" applyFont="1" applyFill="1" applyBorder="1" applyAlignment="1" applyProtection="1">
      <alignment vertical="center"/>
      <protection hidden="1"/>
    </xf>
    <xf numFmtId="3" fontId="7" fillId="0" borderId="48" xfId="1" applyNumberFormat="1" applyFont="1" applyFill="1" applyBorder="1" applyAlignment="1" applyProtection="1">
      <alignment vertical="center"/>
    </xf>
    <xf numFmtId="3" fontId="14" fillId="0" borderId="0" xfId="1" applyNumberFormat="1" applyFont="1" applyFill="1" applyAlignment="1" applyProtection="1">
      <alignment vertical="center"/>
    </xf>
    <xf numFmtId="4" fontId="7" fillId="0" borderId="42" xfId="1" applyNumberFormat="1" applyFont="1" applyFill="1" applyBorder="1" applyAlignment="1" applyProtection="1">
      <alignment vertical="center"/>
    </xf>
    <xf numFmtId="4" fontId="7" fillId="0" borderId="45" xfId="1" applyNumberFormat="1" applyFont="1" applyFill="1" applyBorder="1" applyAlignment="1" applyProtection="1">
      <alignment vertical="center"/>
    </xf>
    <xf numFmtId="4" fontId="7" fillId="0" borderId="47" xfId="1" applyNumberFormat="1" applyFont="1" applyFill="1" applyBorder="1" applyAlignment="1" applyProtection="1">
      <alignment vertical="center"/>
    </xf>
    <xf numFmtId="3" fontId="7" fillId="0" borderId="49" xfId="1" applyNumberFormat="1" applyFont="1" applyFill="1" applyBorder="1" applyAlignment="1" applyProtection="1">
      <alignment vertical="center"/>
    </xf>
    <xf numFmtId="4" fontId="7" fillId="0" borderId="44" xfId="1" applyNumberFormat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49" fontId="15" fillId="0" borderId="50" xfId="1" applyNumberFormat="1" applyFont="1" applyFill="1" applyBorder="1" applyAlignment="1" applyProtection="1">
      <alignment wrapText="1"/>
    </xf>
    <xf numFmtId="3" fontId="7" fillId="0" borderId="51" xfId="1" applyNumberFormat="1" applyFont="1" applyFill="1" applyBorder="1" applyProtection="1"/>
    <xf numFmtId="3" fontId="7" fillId="0" borderId="52" xfId="1" applyNumberFormat="1" applyFont="1" applyFill="1" applyBorder="1" applyAlignment="1" applyProtection="1">
      <alignment vertical="center"/>
    </xf>
    <xf numFmtId="4" fontId="7" fillId="0" borderId="52" xfId="1" applyNumberFormat="1" applyFont="1" applyFill="1" applyBorder="1" applyAlignment="1" applyProtection="1">
      <alignment vertical="center"/>
    </xf>
    <xf numFmtId="3" fontId="7" fillId="0" borderId="53" xfId="1" applyNumberFormat="1" applyFont="1" applyFill="1" applyBorder="1" applyAlignment="1" applyProtection="1">
      <alignment vertical="center"/>
      <protection hidden="1"/>
    </xf>
    <xf numFmtId="3" fontId="7" fillId="0" borderId="54" xfId="1" applyNumberFormat="1" applyFont="1" applyFill="1" applyBorder="1" applyAlignment="1" applyProtection="1">
      <alignment vertical="center"/>
      <protection hidden="1"/>
    </xf>
    <xf numFmtId="3" fontId="7" fillId="0" borderId="51" xfId="1" applyNumberFormat="1" applyFont="1" applyFill="1" applyBorder="1" applyAlignment="1" applyProtection="1">
      <alignment vertical="center"/>
    </xf>
    <xf numFmtId="3" fontId="7" fillId="0" borderId="53" xfId="1" applyNumberFormat="1" applyFont="1" applyFill="1" applyBorder="1" applyAlignment="1" applyProtection="1">
      <alignment vertical="center"/>
    </xf>
    <xf numFmtId="3" fontId="7" fillId="0" borderId="50" xfId="1" applyNumberFormat="1" applyFont="1" applyFill="1" applyBorder="1" applyAlignment="1" applyProtection="1">
      <alignment vertical="center"/>
    </xf>
    <xf numFmtId="4" fontId="7" fillId="0" borderId="51" xfId="1" applyNumberFormat="1" applyFont="1" applyFill="1" applyBorder="1" applyProtection="1"/>
    <xf numFmtId="4" fontId="7" fillId="0" borderId="51" xfId="1" applyNumberFormat="1" applyFont="1" applyFill="1" applyBorder="1" applyAlignment="1" applyProtection="1">
      <alignment vertical="center"/>
    </xf>
    <xf numFmtId="4" fontId="7" fillId="0" borderId="53" xfId="1" applyNumberFormat="1" applyFont="1" applyFill="1" applyBorder="1" applyAlignment="1" applyProtection="1">
      <alignment vertical="center"/>
    </xf>
    <xf numFmtId="3" fontId="7" fillId="0" borderId="55" xfId="1" applyNumberFormat="1" applyFont="1" applyFill="1" applyBorder="1" applyAlignment="1" applyProtection="1">
      <alignment vertical="center"/>
    </xf>
    <xf numFmtId="49" fontId="15" fillId="0" borderId="50" xfId="0" applyNumberFormat="1" applyFont="1" applyFill="1" applyBorder="1" applyAlignment="1" applyProtection="1">
      <alignment wrapText="1"/>
    </xf>
    <xf numFmtId="49" fontId="15" fillId="0" borderId="50" xfId="0" applyNumberFormat="1" applyFont="1" applyFill="1" applyBorder="1" applyAlignment="1" applyProtection="1">
      <alignment vertical="center" wrapText="1"/>
    </xf>
    <xf numFmtId="3" fontId="7" fillId="3" borderId="52" xfId="1" applyNumberFormat="1" applyFont="1" applyFill="1" applyBorder="1" applyAlignment="1" applyProtection="1">
      <alignment vertical="center"/>
    </xf>
    <xf numFmtId="3" fontId="7" fillId="0" borderId="52" xfId="1" applyNumberFormat="1" applyFont="1" applyFill="1" applyBorder="1" applyProtection="1"/>
    <xf numFmtId="4" fontId="7" fillId="0" borderId="52" xfId="1" applyNumberFormat="1" applyFont="1" applyFill="1" applyBorder="1" applyProtection="1"/>
    <xf numFmtId="3" fontId="7" fillId="0" borderId="53" xfId="1" applyNumberFormat="1" applyFont="1" applyFill="1" applyBorder="1" applyProtection="1">
      <protection hidden="1"/>
    </xf>
    <xf numFmtId="3" fontId="7" fillId="0" borderId="54" xfId="1" applyNumberFormat="1" applyFont="1" applyFill="1" applyBorder="1" applyProtection="1">
      <protection hidden="1"/>
    </xf>
    <xf numFmtId="3" fontId="7" fillId="0" borderId="53" xfId="1" applyNumberFormat="1" applyFont="1" applyFill="1" applyBorder="1" applyProtection="1"/>
    <xf numFmtId="3" fontId="7" fillId="0" borderId="50" xfId="1" applyNumberFormat="1" applyFont="1" applyFill="1" applyBorder="1" applyProtection="1"/>
    <xf numFmtId="3" fontId="7" fillId="0" borderId="55" xfId="1" applyNumberFormat="1" applyFont="1" applyFill="1" applyBorder="1" applyProtection="1"/>
    <xf numFmtId="4" fontId="7" fillId="0" borderId="53" xfId="1" applyNumberFormat="1" applyFont="1" applyFill="1" applyBorder="1" applyProtection="1"/>
    <xf numFmtId="3" fontId="7" fillId="0" borderId="54" xfId="1" applyNumberFormat="1" applyFont="1" applyFill="1" applyBorder="1" applyProtection="1"/>
    <xf numFmtId="49" fontId="7" fillId="0" borderId="50" xfId="1" applyNumberFormat="1" applyFont="1" applyFill="1" applyBorder="1" applyAlignment="1" applyProtection="1">
      <alignment vertical="center" wrapText="1"/>
    </xf>
    <xf numFmtId="3" fontId="7" fillId="4" borderId="52" xfId="1" applyNumberFormat="1" applyFont="1" applyFill="1" applyBorder="1" applyAlignment="1" applyProtection="1">
      <alignment vertical="center"/>
    </xf>
    <xf numFmtId="3" fontId="7" fillId="5" borderId="51" xfId="1" applyNumberFormat="1" applyFont="1" applyFill="1" applyBorder="1" applyAlignment="1" applyProtection="1">
      <alignment vertical="center"/>
      <protection locked="0"/>
    </xf>
    <xf numFmtId="3" fontId="7" fillId="5" borderId="52" xfId="1" applyNumberFormat="1" applyFont="1" applyFill="1" applyBorder="1" applyAlignment="1" applyProtection="1">
      <alignment vertical="center"/>
      <protection locked="0"/>
    </xf>
    <xf numFmtId="4" fontId="7" fillId="4" borderId="52" xfId="1" applyNumberFormat="1" applyFont="1" applyFill="1" applyBorder="1" applyAlignment="1" applyProtection="1">
      <alignment vertical="center"/>
    </xf>
    <xf numFmtId="3" fontId="7" fillId="5" borderId="53" xfId="1" applyNumberFormat="1" applyFont="1" applyFill="1" applyBorder="1" applyAlignment="1" applyProtection="1">
      <alignment vertical="center"/>
      <protection locked="0"/>
    </xf>
    <xf numFmtId="0" fontId="7" fillId="0" borderId="0" xfId="1" applyFont="1" applyFill="1" applyProtection="1"/>
    <xf numFmtId="49" fontId="7" fillId="0" borderId="50" xfId="1" applyNumberFormat="1" applyFont="1" applyFill="1" applyBorder="1" applyAlignment="1">
      <alignment wrapText="1"/>
    </xf>
    <xf numFmtId="3" fontId="7" fillId="4" borderId="52" xfId="1" applyNumberFormat="1" applyFont="1" applyFill="1" applyBorder="1" applyProtection="1"/>
    <xf numFmtId="4" fontId="7" fillId="4" borderId="52" xfId="1" applyNumberFormat="1" applyFont="1" applyFill="1" applyBorder="1" applyProtection="1"/>
    <xf numFmtId="3" fontId="7" fillId="5" borderId="52" xfId="1" applyNumberFormat="1" applyFont="1" applyFill="1" applyBorder="1" applyProtection="1">
      <protection locked="0"/>
    </xf>
    <xf numFmtId="3" fontId="7" fillId="5" borderId="53" xfId="1" applyNumberFormat="1" applyFont="1" applyFill="1" applyBorder="1" applyProtection="1">
      <protection locked="0"/>
    </xf>
    <xf numFmtId="3" fontId="7" fillId="5" borderId="51" xfId="1" applyNumberFormat="1" applyFont="1" applyFill="1" applyBorder="1" applyProtection="1">
      <protection locked="0"/>
    </xf>
    <xf numFmtId="49" fontId="7" fillId="0" borderId="50" xfId="1" applyNumberFormat="1" applyFont="1" applyFill="1" applyBorder="1" applyAlignment="1" applyProtection="1">
      <alignment wrapText="1"/>
    </xf>
    <xf numFmtId="0" fontId="15" fillId="0" borderId="0" xfId="1" applyFont="1" applyFill="1" applyAlignment="1" applyProtection="1">
      <alignment vertical="center"/>
    </xf>
    <xf numFmtId="49" fontId="2" fillId="0" borderId="50" xfId="1" applyNumberFormat="1" applyFont="1" applyFill="1" applyBorder="1" applyAlignment="1" applyProtection="1">
      <alignment wrapText="1"/>
    </xf>
    <xf numFmtId="3" fontId="7" fillId="0" borderId="56" xfId="1" applyNumberFormat="1" applyFont="1" applyFill="1" applyBorder="1" applyProtection="1"/>
    <xf numFmtId="3" fontId="7" fillId="4" borderId="57" xfId="1" applyNumberFormat="1" applyFont="1" applyFill="1" applyBorder="1" applyProtection="1"/>
    <xf numFmtId="3" fontId="7" fillId="0" borderId="57" xfId="1" applyNumberFormat="1" applyFont="1" applyFill="1" applyBorder="1" applyProtection="1"/>
    <xf numFmtId="4" fontId="7" fillId="0" borderId="57" xfId="1" applyNumberFormat="1" applyFont="1" applyFill="1" applyBorder="1" applyProtection="1"/>
    <xf numFmtId="3" fontId="7" fillId="0" borderId="58" xfId="1" applyNumberFormat="1" applyFont="1" applyFill="1" applyBorder="1" applyProtection="1"/>
    <xf numFmtId="3" fontId="7" fillId="0" borderId="59" xfId="1" applyNumberFormat="1" applyFont="1" applyFill="1" applyBorder="1" applyProtection="1"/>
    <xf numFmtId="3" fontId="7" fillId="5" borderId="56" xfId="1" applyNumberFormat="1" applyFont="1" applyFill="1" applyBorder="1" applyProtection="1">
      <protection locked="0"/>
    </xf>
    <xf numFmtId="3" fontId="7" fillId="5" borderId="57" xfId="1" applyNumberFormat="1" applyFont="1" applyFill="1" applyBorder="1" applyProtection="1">
      <protection locked="0"/>
    </xf>
    <xf numFmtId="3" fontId="7" fillId="0" borderId="60" xfId="1" applyNumberFormat="1" applyFont="1" applyFill="1" applyBorder="1" applyProtection="1"/>
    <xf numFmtId="4" fontId="7" fillId="0" borderId="56" xfId="1" applyNumberFormat="1" applyFont="1" applyFill="1" applyBorder="1" applyProtection="1"/>
    <xf numFmtId="3" fontId="7" fillId="0" borderId="61" xfId="1" applyNumberFormat="1" applyFont="1" applyFill="1" applyBorder="1" applyProtection="1"/>
    <xf numFmtId="4" fontId="7" fillId="0" borderId="58" xfId="1" applyNumberFormat="1" applyFont="1" applyFill="1" applyBorder="1" applyProtection="1"/>
    <xf numFmtId="49" fontId="2" fillId="0" borderId="62" xfId="1" applyNumberFormat="1" applyFont="1" applyFill="1" applyBorder="1" applyAlignment="1" applyProtection="1">
      <alignment wrapText="1"/>
    </xf>
    <xf numFmtId="3" fontId="7" fillId="0" borderId="0" xfId="1" applyNumberFormat="1" applyFont="1" applyFill="1" applyBorder="1" applyProtection="1"/>
    <xf numFmtId="4" fontId="7" fillId="0" borderId="0" xfId="1" applyNumberFormat="1" applyFont="1" applyFill="1" applyBorder="1" applyProtection="1"/>
    <xf numFmtId="3" fontId="7" fillId="0" borderId="7" xfId="1" applyNumberFormat="1" applyFont="1" applyFill="1" applyBorder="1" applyProtection="1"/>
    <xf numFmtId="4" fontId="7" fillId="0" borderId="7" xfId="1" applyNumberFormat="1" applyFont="1" applyFill="1" applyBorder="1" applyProtection="1"/>
    <xf numFmtId="0" fontId="2" fillId="0" borderId="0" xfId="1" applyFont="1" applyFill="1" applyBorder="1" applyProtection="1"/>
    <xf numFmtId="49" fontId="7" fillId="0" borderId="40" xfId="1" applyNumberFormat="1" applyFont="1" applyFill="1" applyBorder="1" applyAlignment="1" applyProtection="1">
      <alignment vertical="center" wrapText="1"/>
    </xf>
    <xf numFmtId="3" fontId="7" fillId="0" borderId="36" xfId="1" applyNumberFormat="1" applyFont="1" applyFill="1" applyBorder="1" applyAlignment="1" applyProtection="1">
      <alignment vertical="center"/>
    </xf>
    <xf numFmtId="3" fontId="7" fillId="4" borderId="37" xfId="1" applyNumberFormat="1" applyFont="1" applyFill="1" applyBorder="1" applyAlignment="1" applyProtection="1">
      <alignment vertical="center"/>
    </xf>
    <xf numFmtId="3" fontId="7" fillId="3" borderId="37" xfId="1" applyNumberFormat="1" applyFont="1" applyFill="1" applyBorder="1" applyAlignment="1" applyProtection="1">
      <alignment vertical="center"/>
    </xf>
    <xf numFmtId="4" fontId="7" fillId="3" borderId="37" xfId="1" applyNumberFormat="1" applyFont="1" applyFill="1" applyBorder="1" applyAlignment="1" applyProtection="1">
      <alignment vertical="center"/>
    </xf>
    <xf numFmtId="3" fontId="7" fillId="0" borderId="38" xfId="1" applyNumberFormat="1" applyFont="1" applyFill="1" applyBorder="1" applyAlignment="1" applyProtection="1">
      <alignment vertical="center"/>
      <protection hidden="1"/>
    </xf>
    <xf numFmtId="3" fontId="7" fillId="0" borderId="39" xfId="1" applyNumberFormat="1" applyFont="1" applyFill="1" applyBorder="1" applyAlignment="1" applyProtection="1">
      <alignment vertical="center"/>
      <protection hidden="1"/>
    </xf>
    <xf numFmtId="3" fontId="7" fillId="5" borderId="36" xfId="1" applyNumberFormat="1" applyFont="1" applyFill="1" applyBorder="1" applyAlignment="1" applyProtection="1">
      <alignment vertical="center"/>
      <protection locked="0"/>
    </xf>
    <xf numFmtId="3" fontId="7" fillId="3" borderId="37" xfId="1" applyNumberFormat="1" applyFont="1" applyFill="1" applyBorder="1" applyAlignment="1" applyProtection="1">
      <alignment vertical="center"/>
      <protection locked="0"/>
    </xf>
    <xf numFmtId="3" fontId="7" fillId="3" borderId="38" xfId="1" applyNumberFormat="1" applyFont="1" applyFill="1" applyBorder="1" applyAlignment="1" applyProtection="1">
      <alignment vertical="center"/>
      <protection locked="0"/>
    </xf>
    <xf numFmtId="3" fontId="7" fillId="5" borderId="63" xfId="1" applyNumberFormat="1" applyFont="1" applyFill="1" applyBorder="1" applyAlignment="1" applyProtection="1">
      <alignment vertical="center"/>
      <protection locked="0"/>
    </xf>
    <xf numFmtId="3" fontId="7" fillId="0" borderId="37" xfId="1" applyNumberFormat="1" applyFont="1" applyFill="1" applyBorder="1" applyAlignment="1" applyProtection="1">
      <alignment vertical="center"/>
    </xf>
    <xf numFmtId="4" fontId="7" fillId="0" borderId="37" xfId="1" applyNumberFormat="1" applyFont="1" applyFill="1" applyBorder="1" applyAlignment="1" applyProtection="1">
      <alignment vertical="center"/>
    </xf>
    <xf numFmtId="3" fontId="7" fillId="5" borderId="37" xfId="1" applyNumberFormat="1" applyFont="1" applyFill="1" applyBorder="1" applyAlignment="1" applyProtection="1">
      <alignment vertical="center"/>
      <protection locked="0"/>
    </xf>
    <xf numFmtId="3" fontId="7" fillId="0" borderId="40" xfId="1" applyNumberFormat="1" applyFont="1" applyFill="1" applyBorder="1" applyAlignment="1" applyProtection="1">
      <alignment vertical="center"/>
      <protection locked="0"/>
    </xf>
    <xf numFmtId="4" fontId="7" fillId="0" borderId="36" xfId="1" applyNumberFormat="1" applyFont="1" applyFill="1" applyBorder="1" applyAlignment="1" applyProtection="1">
      <alignment vertical="center"/>
    </xf>
    <xf numFmtId="4" fontId="7" fillId="0" borderId="39" xfId="1" applyNumberFormat="1" applyFont="1" applyFill="1" applyBorder="1" applyAlignment="1" applyProtection="1">
      <alignment vertical="center"/>
    </xf>
    <xf numFmtId="3" fontId="7" fillId="0" borderId="40" xfId="1" applyNumberFormat="1" applyFont="1" applyFill="1" applyBorder="1" applyAlignment="1" applyProtection="1">
      <alignment vertical="center"/>
    </xf>
    <xf numFmtId="4" fontId="7" fillId="0" borderId="38" xfId="1" applyNumberFormat="1" applyFont="1" applyFill="1" applyBorder="1" applyAlignment="1" applyProtection="1">
      <alignment vertical="center"/>
    </xf>
    <xf numFmtId="49" fontId="15" fillId="0" borderId="41" xfId="1" applyNumberFormat="1" applyFont="1" applyFill="1" applyBorder="1" applyAlignment="1" applyProtection="1">
      <alignment wrapText="1"/>
    </xf>
    <xf numFmtId="3" fontId="7" fillId="3" borderId="46" xfId="1" applyNumberFormat="1" applyFont="1" applyFill="1" applyBorder="1" applyAlignment="1" applyProtection="1">
      <alignment vertical="center"/>
    </xf>
    <xf numFmtId="3" fontId="7" fillId="4" borderId="46" xfId="1" applyNumberFormat="1" applyFont="1" applyFill="1" applyBorder="1" applyAlignment="1" applyProtection="1">
      <alignment vertical="center"/>
    </xf>
    <xf numFmtId="4" fontId="7" fillId="4" borderId="46" xfId="1" applyNumberFormat="1" applyFont="1" applyFill="1" applyBorder="1" applyAlignment="1" applyProtection="1">
      <alignment vertical="center"/>
    </xf>
    <xf numFmtId="3" fontId="7" fillId="3" borderId="45" xfId="1" applyNumberFormat="1" applyFont="1" applyFill="1" applyBorder="1" applyAlignment="1" applyProtection="1">
      <alignment vertical="center"/>
    </xf>
    <xf numFmtId="3" fontId="7" fillId="5" borderId="46" xfId="1" applyNumberFormat="1" applyFont="1" applyFill="1" applyBorder="1" applyAlignment="1" applyProtection="1">
      <alignment vertical="center"/>
      <protection locked="0"/>
    </xf>
    <xf numFmtId="3" fontId="7" fillId="5" borderId="47" xfId="1" applyNumberFormat="1" applyFont="1" applyFill="1" applyBorder="1" applyAlignment="1" applyProtection="1">
      <alignment vertical="center"/>
      <protection locked="0"/>
    </xf>
    <xf numFmtId="3" fontId="7" fillId="3" borderId="17" xfId="1" applyNumberFormat="1" applyFont="1" applyFill="1" applyBorder="1" applyAlignment="1" applyProtection="1">
      <alignment vertical="center"/>
    </xf>
    <xf numFmtId="3" fontId="7" fillId="5" borderId="21" xfId="1" applyNumberFormat="1" applyFont="1" applyFill="1" applyBorder="1" applyAlignment="1" applyProtection="1">
      <alignment vertical="center"/>
      <protection locked="0"/>
    </xf>
    <xf numFmtId="3" fontId="14" fillId="0" borderId="9" xfId="1" applyNumberFormat="1" applyFont="1" applyFill="1" applyBorder="1" applyAlignment="1" applyProtection="1">
      <alignment vertical="center"/>
    </xf>
    <xf numFmtId="3" fontId="7" fillId="0" borderId="41" xfId="1" applyNumberFormat="1" applyFont="1" applyFill="1" applyBorder="1" applyAlignment="1" applyProtection="1">
      <alignment vertical="center"/>
    </xf>
    <xf numFmtId="3" fontId="14" fillId="0" borderId="11" xfId="1" applyNumberFormat="1" applyFont="1" applyFill="1" applyBorder="1" applyAlignment="1" applyProtection="1">
      <alignment vertical="center"/>
    </xf>
    <xf numFmtId="49" fontId="15" fillId="0" borderId="50" xfId="5" applyNumberFormat="1" applyFont="1" applyFill="1" applyBorder="1" applyAlignment="1" applyProtection="1">
      <alignment wrapText="1"/>
    </xf>
    <xf numFmtId="3" fontId="7" fillId="0" borderId="42" xfId="1" applyNumberFormat="1" applyFont="1" applyFill="1" applyBorder="1" applyProtection="1"/>
    <xf numFmtId="3" fontId="7" fillId="3" borderId="43" xfId="1" applyNumberFormat="1" applyFont="1" applyFill="1" applyBorder="1" applyProtection="1"/>
    <xf numFmtId="3" fontId="7" fillId="4" borderId="43" xfId="1" applyNumberFormat="1" applyFont="1" applyFill="1" applyBorder="1" applyProtection="1"/>
    <xf numFmtId="4" fontId="7" fillId="4" borderId="43" xfId="1" applyNumberFormat="1" applyFont="1" applyFill="1" applyBorder="1" applyProtection="1"/>
    <xf numFmtId="3" fontId="7" fillId="3" borderId="42" xfId="1" applyNumberFormat="1" applyFont="1" applyFill="1" applyBorder="1" applyProtection="1"/>
    <xf numFmtId="3" fontId="7" fillId="0" borderId="64" xfId="1" applyNumberFormat="1" applyFont="1" applyFill="1" applyBorder="1" applyAlignment="1" applyProtection="1">
      <alignment vertical="center"/>
      <protection hidden="1"/>
    </xf>
    <xf numFmtId="3" fontId="7" fillId="5" borderId="43" xfId="1" applyNumberFormat="1" applyFont="1" applyFill="1" applyBorder="1" applyProtection="1">
      <protection locked="0"/>
    </xf>
    <xf numFmtId="3" fontId="7" fillId="5" borderId="44" xfId="1" applyNumberFormat="1" applyFont="1" applyFill="1" applyBorder="1" applyProtection="1">
      <protection locked="0"/>
    </xf>
    <xf numFmtId="3" fontId="7" fillId="3" borderId="65" xfId="1" applyNumberFormat="1" applyFont="1" applyFill="1" applyBorder="1" applyProtection="1"/>
    <xf numFmtId="3" fontId="7" fillId="0" borderId="43" xfId="1" applyNumberFormat="1" applyFont="1" applyFill="1" applyBorder="1" applyProtection="1"/>
    <xf numFmtId="4" fontId="7" fillId="0" borderId="43" xfId="1" applyNumberFormat="1" applyFont="1" applyFill="1" applyBorder="1" applyProtection="1"/>
    <xf numFmtId="4" fontId="7" fillId="0" borderId="51" xfId="0" applyNumberFormat="1" applyFont="1" applyFill="1" applyBorder="1" applyProtection="1"/>
    <xf numFmtId="4" fontId="7" fillId="0" borderId="42" xfId="1" applyNumberFormat="1" applyFont="1" applyFill="1" applyBorder="1" applyProtection="1"/>
    <xf numFmtId="4" fontId="7" fillId="0" borderId="44" xfId="1" applyNumberFormat="1" applyFont="1" applyFill="1" applyBorder="1" applyProtection="1"/>
    <xf numFmtId="3" fontId="7" fillId="0" borderId="51" xfId="0" applyNumberFormat="1" applyFont="1" applyFill="1" applyBorder="1" applyProtection="1"/>
    <xf numFmtId="3" fontId="7" fillId="3" borderId="51" xfId="1" applyNumberFormat="1" applyFont="1" applyFill="1" applyBorder="1" applyAlignment="1" applyProtection="1">
      <alignment vertical="center"/>
    </xf>
    <xf numFmtId="3" fontId="7" fillId="3" borderId="66" xfId="1" applyNumberFormat="1" applyFont="1" applyFill="1" applyBorder="1" applyAlignment="1" applyProtection="1">
      <alignment vertical="center"/>
    </xf>
    <xf numFmtId="49" fontId="16" fillId="0" borderId="67" xfId="1" applyNumberFormat="1" applyFont="1" applyFill="1" applyBorder="1" applyAlignment="1" applyProtection="1">
      <alignment wrapText="1"/>
    </xf>
    <xf numFmtId="3" fontId="17" fillId="0" borderId="51" xfId="0" applyNumberFormat="1" applyFont="1" applyFill="1" applyBorder="1" applyProtection="1"/>
    <xf numFmtId="3" fontId="17" fillId="3" borderId="25" xfId="1" applyNumberFormat="1" applyFont="1" applyFill="1" applyBorder="1" applyAlignment="1" applyProtection="1">
      <alignment vertical="center"/>
    </xf>
    <xf numFmtId="3" fontId="17" fillId="4" borderId="25" xfId="1" applyNumberFormat="1" applyFont="1" applyFill="1" applyBorder="1" applyAlignment="1" applyProtection="1">
      <alignment vertical="center"/>
    </xf>
    <xf numFmtId="4" fontId="17" fillId="4" borderId="25" xfId="1" applyNumberFormat="1" applyFont="1" applyFill="1" applyBorder="1" applyAlignment="1" applyProtection="1">
      <alignment vertical="center"/>
    </xf>
    <xf numFmtId="3" fontId="17" fillId="0" borderId="53" xfId="1" applyNumberFormat="1" applyFont="1" applyFill="1" applyBorder="1" applyAlignment="1" applyProtection="1">
      <alignment vertical="center"/>
      <protection hidden="1"/>
    </xf>
    <xf numFmtId="3" fontId="17" fillId="0" borderId="54" xfId="1" applyNumberFormat="1" applyFont="1" applyFill="1" applyBorder="1" applyAlignment="1" applyProtection="1">
      <alignment vertical="center"/>
      <protection hidden="1"/>
    </xf>
    <xf numFmtId="3" fontId="17" fillId="3" borderId="27" xfId="1" applyNumberFormat="1" applyFont="1" applyFill="1" applyBorder="1" applyAlignment="1" applyProtection="1">
      <alignment vertical="center"/>
    </xf>
    <xf numFmtId="3" fontId="17" fillId="5" borderId="25" xfId="1" applyNumberFormat="1" applyFont="1" applyFill="1" applyBorder="1" applyAlignment="1" applyProtection="1">
      <alignment vertical="center"/>
      <protection locked="0"/>
    </xf>
    <xf numFmtId="3" fontId="17" fillId="5" borderId="28" xfId="1" applyNumberFormat="1" applyFont="1" applyFill="1" applyBorder="1" applyAlignment="1" applyProtection="1">
      <alignment vertical="center"/>
      <protection locked="0"/>
    </xf>
    <xf numFmtId="3" fontId="17" fillId="3" borderId="68" xfId="1" applyNumberFormat="1" applyFont="1" applyFill="1" applyBorder="1" applyAlignment="1" applyProtection="1">
      <alignment vertical="center"/>
    </xf>
    <xf numFmtId="3" fontId="17" fillId="0" borderId="52" xfId="1" applyNumberFormat="1" applyFont="1" applyFill="1" applyBorder="1" applyAlignment="1" applyProtection="1">
      <alignment vertical="center"/>
    </xf>
    <xf numFmtId="4" fontId="17" fillId="0" borderId="52" xfId="1" applyNumberFormat="1" applyFont="1" applyFill="1" applyBorder="1" applyAlignment="1" applyProtection="1">
      <alignment vertical="center"/>
    </xf>
    <xf numFmtId="3" fontId="18" fillId="0" borderId="0" xfId="1" applyNumberFormat="1" applyFont="1" applyFill="1" applyAlignment="1" applyProtection="1">
      <alignment vertical="center"/>
    </xf>
    <xf numFmtId="4" fontId="17" fillId="0" borderId="51" xfId="0" applyNumberFormat="1" applyFont="1" applyFill="1" applyBorder="1" applyProtection="1"/>
    <xf numFmtId="4" fontId="17" fillId="0" borderId="51" xfId="1" applyNumberFormat="1" applyFont="1" applyFill="1" applyBorder="1" applyAlignment="1" applyProtection="1">
      <alignment vertical="center"/>
    </xf>
    <xf numFmtId="4" fontId="17" fillId="0" borderId="53" xfId="1" applyNumberFormat="1" applyFont="1" applyFill="1" applyBorder="1" applyAlignment="1" applyProtection="1">
      <alignment vertical="center"/>
    </xf>
    <xf numFmtId="3" fontId="17" fillId="0" borderId="50" xfId="1" applyNumberFormat="1" applyFont="1" applyFill="1" applyBorder="1" applyAlignment="1" applyProtection="1">
      <alignment vertical="center"/>
    </xf>
    <xf numFmtId="0" fontId="19" fillId="0" borderId="0" xfId="1" applyFont="1" applyFill="1" applyProtection="1"/>
    <xf numFmtId="49" fontId="15" fillId="0" borderId="67" xfId="1" applyNumberFormat="1" applyFont="1" applyFill="1" applyBorder="1" applyAlignment="1" applyProtection="1">
      <alignment wrapText="1"/>
    </xf>
    <xf numFmtId="3" fontId="7" fillId="0" borderId="27" xfId="0" applyNumberFormat="1" applyFont="1" applyFill="1" applyBorder="1" applyProtection="1"/>
    <xf numFmtId="3" fontId="7" fillId="3" borderId="25" xfId="1" applyNumberFormat="1" applyFont="1" applyFill="1" applyBorder="1" applyAlignment="1" applyProtection="1">
      <alignment vertical="center"/>
    </xf>
    <xf numFmtId="3" fontId="7" fillId="4" borderId="25" xfId="1" applyNumberFormat="1" applyFont="1" applyFill="1" applyBorder="1" applyAlignment="1" applyProtection="1">
      <alignment vertical="center"/>
    </xf>
    <xf numFmtId="4" fontId="7" fillId="4" borderId="25" xfId="1" applyNumberFormat="1" applyFont="1" applyFill="1" applyBorder="1" applyAlignment="1" applyProtection="1">
      <alignment vertical="center"/>
    </xf>
    <xf numFmtId="3" fontId="7" fillId="0" borderId="28" xfId="1" applyNumberFormat="1" applyFont="1" applyFill="1" applyBorder="1" applyAlignment="1" applyProtection="1">
      <alignment vertical="center"/>
      <protection hidden="1"/>
    </xf>
    <xf numFmtId="3" fontId="7" fillId="0" borderId="69" xfId="1" applyNumberFormat="1" applyFont="1" applyFill="1" applyBorder="1" applyAlignment="1" applyProtection="1">
      <alignment vertical="center"/>
      <protection hidden="1"/>
    </xf>
    <xf numFmtId="3" fontId="7" fillId="3" borderId="27" xfId="1" applyNumberFormat="1" applyFont="1" applyFill="1" applyBorder="1" applyAlignment="1" applyProtection="1">
      <alignment vertical="center"/>
    </xf>
    <xf numFmtId="3" fontId="7" fillId="5" borderId="25" xfId="1" applyNumberFormat="1" applyFont="1" applyFill="1" applyBorder="1" applyAlignment="1" applyProtection="1">
      <alignment vertical="center"/>
      <protection locked="0"/>
    </xf>
    <xf numFmtId="3" fontId="7" fillId="5" borderId="28" xfId="1" applyNumberFormat="1" applyFont="1" applyFill="1" applyBorder="1" applyAlignment="1" applyProtection="1">
      <alignment vertical="center"/>
      <protection locked="0"/>
    </xf>
    <xf numFmtId="3" fontId="7" fillId="3" borderId="68" xfId="1" applyNumberFormat="1" applyFont="1" applyFill="1" applyBorder="1" applyAlignment="1" applyProtection="1">
      <alignment vertical="center"/>
    </xf>
    <xf numFmtId="3" fontId="7" fillId="0" borderId="25" xfId="1" applyNumberFormat="1" applyFont="1" applyFill="1" applyBorder="1" applyAlignment="1" applyProtection="1">
      <alignment vertical="center"/>
    </xf>
    <xf numFmtId="4" fontId="7" fillId="0" borderId="25" xfId="1" applyNumberFormat="1" applyFont="1" applyFill="1" applyBorder="1" applyAlignment="1" applyProtection="1">
      <alignment vertical="center"/>
    </xf>
    <xf numFmtId="4" fontId="7" fillId="0" borderId="27" xfId="0" applyNumberFormat="1" applyFont="1" applyFill="1" applyBorder="1" applyProtection="1"/>
    <xf numFmtId="4" fontId="7" fillId="0" borderId="27" xfId="1" applyNumberFormat="1" applyFont="1" applyFill="1" applyBorder="1" applyAlignment="1" applyProtection="1">
      <alignment vertical="center"/>
    </xf>
    <xf numFmtId="4" fontId="7" fillId="0" borderId="28" xfId="1" applyNumberFormat="1" applyFont="1" applyFill="1" applyBorder="1" applyAlignment="1" applyProtection="1">
      <alignment vertical="center"/>
    </xf>
    <xf numFmtId="3" fontId="7" fillId="0" borderId="67" xfId="1" applyNumberFormat="1" applyFont="1" applyFill="1" applyBorder="1" applyAlignment="1" applyProtection="1">
      <alignment vertical="center"/>
    </xf>
    <xf numFmtId="49" fontId="16" fillId="0" borderId="60" xfId="1" applyNumberFormat="1" applyFont="1" applyFill="1" applyBorder="1" applyAlignment="1" applyProtection="1">
      <alignment wrapText="1"/>
    </xf>
    <xf numFmtId="3" fontId="17" fillId="0" borderId="56" xfId="0" applyNumberFormat="1" applyFont="1" applyFill="1" applyBorder="1" applyProtection="1"/>
    <xf numFmtId="3" fontId="17" fillId="3" borderId="57" xfId="1" applyNumberFormat="1" applyFont="1" applyFill="1" applyBorder="1" applyAlignment="1" applyProtection="1">
      <alignment vertical="center"/>
    </xf>
    <xf numFmtId="3" fontId="17" fillId="4" borderId="57" xfId="1" applyNumberFormat="1" applyFont="1" applyFill="1" applyBorder="1" applyAlignment="1" applyProtection="1">
      <alignment vertical="center"/>
    </xf>
    <xf numFmtId="4" fontId="17" fillId="4" borderId="57" xfId="1" applyNumberFormat="1" applyFont="1" applyFill="1" applyBorder="1" applyAlignment="1" applyProtection="1">
      <alignment vertical="center"/>
    </xf>
    <xf numFmtId="3" fontId="17" fillId="0" borderId="58" xfId="1" applyNumberFormat="1" applyFont="1" applyFill="1" applyBorder="1" applyAlignment="1" applyProtection="1">
      <alignment vertical="center"/>
      <protection hidden="1"/>
    </xf>
    <xf numFmtId="3" fontId="17" fillId="0" borderId="59" xfId="1" applyNumberFormat="1" applyFont="1" applyFill="1" applyBorder="1" applyAlignment="1" applyProtection="1">
      <alignment vertical="center"/>
      <protection hidden="1"/>
    </xf>
    <xf numFmtId="3" fontId="17" fillId="3" borderId="56" xfId="1" applyNumberFormat="1" applyFont="1" applyFill="1" applyBorder="1" applyAlignment="1" applyProtection="1">
      <alignment vertical="center"/>
    </xf>
    <xf numFmtId="3" fontId="17" fillId="5" borderId="57" xfId="1" applyNumberFormat="1" applyFont="1" applyFill="1" applyBorder="1" applyAlignment="1" applyProtection="1">
      <alignment vertical="center"/>
      <protection locked="0"/>
    </xf>
    <xf numFmtId="3" fontId="17" fillId="5" borderId="58" xfId="1" applyNumberFormat="1" applyFont="1" applyFill="1" applyBorder="1" applyAlignment="1" applyProtection="1">
      <alignment vertical="center"/>
      <protection locked="0"/>
    </xf>
    <xf numFmtId="3" fontId="17" fillId="3" borderId="70" xfId="1" applyNumberFormat="1" applyFont="1" applyFill="1" applyBorder="1" applyAlignment="1" applyProtection="1">
      <alignment vertical="center"/>
    </xf>
    <xf numFmtId="3" fontId="17" fillId="0" borderId="57" xfId="1" applyNumberFormat="1" applyFont="1" applyFill="1" applyBorder="1" applyAlignment="1" applyProtection="1">
      <alignment vertical="center"/>
    </xf>
    <xf numFmtId="4" fontId="17" fillId="0" borderId="57" xfId="1" applyNumberFormat="1" applyFont="1" applyFill="1" applyBorder="1" applyAlignment="1" applyProtection="1">
      <alignment vertical="center"/>
    </xf>
    <xf numFmtId="4" fontId="17" fillId="0" borderId="56" xfId="0" applyNumberFormat="1" applyFont="1" applyFill="1" applyBorder="1" applyProtection="1"/>
    <xf numFmtId="4" fontId="17" fillId="0" borderId="56" xfId="1" applyNumberFormat="1" applyFont="1" applyFill="1" applyBorder="1" applyAlignment="1" applyProtection="1">
      <alignment vertical="center"/>
    </xf>
    <xf numFmtId="4" fontId="17" fillId="0" borderId="58" xfId="1" applyNumberFormat="1" applyFont="1" applyFill="1" applyBorder="1" applyAlignment="1" applyProtection="1">
      <alignment vertical="center"/>
    </xf>
    <xf numFmtId="3" fontId="17" fillId="0" borderId="60" xfId="1" applyNumberFormat="1" applyFont="1" applyFill="1" applyBorder="1" applyAlignment="1" applyProtection="1">
      <alignment vertical="center"/>
    </xf>
    <xf numFmtId="49" fontId="2" fillId="0" borderId="71" xfId="1" applyNumberFormat="1" applyFont="1" applyFill="1" applyBorder="1" applyAlignment="1" applyProtection="1">
      <alignment wrapText="1"/>
    </xf>
    <xf numFmtId="3" fontId="7" fillId="0" borderId="72" xfId="1" applyNumberFormat="1" applyFont="1" applyFill="1" applyBorder="1" applyProtection="1"/>
    <xf numFmtId="4" fontId="7" fillId="0" borderId="72" xfId="1" applyNumberFormat="1" applyFont="1" applyFill="1" applyBorder="1" applyProtection="1"/>
    <xf numFmtId="3" fontId="7" fillId="0" borderId="38" xfId="1" applyNumberFormat="1" applyFont="1" applyFill="1" applyBorder="1" applyAlignment="1" applyProtection="1">
      <alignment vertical="center"/>
    </xf>
    <xf numFmtId="3" fontId="7" fillId="0" borderId="8" xfId="1" applyNumberFormat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49" fontId="20" fillId="0" borderId="0" xfId="1" applyNumberFormat="1" applyFont="1" applyFill="1" applyBorder="1" applyAlignment="1" applyProtection="1">
      <alignment wrapText="1"/>
    </xf>
    <xf numFmtId="3" fontId="20" fillId="0" borderId="0" xfId="1" applyNumberFormat="1" applyFont="1" applyFill="1" applyBorder="1" applyAlignment="1" applyProtection="1">
      <alignment wrapText="1"/>
    </xf>
    <xf numFmtId="3" fontId="2" fillId="0" borderId="0" xfId="6" applyNumberFormat="1" applyFont="1" applyFill="1" applyBorder="1" applyProtection="1"/>
    <xf numFmtId="3" fontId="2" fillId="0" borderId="0" xfId="1" applyNumberFormat="1" applyFont="1" applyFill="1" applyBorder="1" applyProtection="1"/>
    <xf numFmtId="4" fontId="2" fillId="0" borderId="0" xfId="1" applyNumberFormat="1" applyFont="1" applyFill="1" applyBorder="1" applyProtection="1"/>
    <xf numFmtId="0" fontId="14" fillId="0" borderId="0" xfId="1" applyFont="1" applyFill="1" applyBorder="1" applyProtection="1"/>
    <xf numFmtId="3" fontId="14" fillId="0" borderId="0" xfId="1" applyNumberFormat="1" applyFont="1" applyFill="1" applyBorder="1" applyProtection="1"/>
    <xf numFmtId="3" fontId="14" fillId="0" borderId="0" xfId="6" applyNumberFormat="1" applyFont="1" applyFill="1" applyBorder="1" applyProtection="1"/>
    <xf numFmtId="4" fontId="14" fillId="0" borderId="0" xfId="1" applyNumberFormat="1" applyFont="1" applyFill="1" applyBorder="1" applyProtection="1"/>
    <xf numFmtId="2" fontId="22" fillId="0" borderId="0" xfId="2" applyNumberFormat="1" applyFont="1" applyFill="1" applyProtection="1">
      <protection locked="0"/>
    </xf>
    <xf numFmtId="3" fontId="22" fillId="0" borderId="0" xfId="2" applyNumberFormat="1" applyFont="1" applyFill="1" applyProtection="1">
      <protection locked="0"/>
    </xf>
    <xf numFmtId="2" fontId="22" fillId="0" borderId="0" xfId="7" applyNumberFormat="1" applyFont="1" applyFill="1" applyProtection="1">
      <protection locked="0"/>
    </xf>
    <xf numFmtId="3" fontId="22" fillId="0" borderId="0" xfId="7" applyNumberFormat="1" applyFont="1" applyFill="1" applyProtection="1">
      <protection locked="0"/>
    </xf>
    <xf numFmtId="0" fontId="14" fillId="0" borderId="0" xfId="1" applyNumberFormat="1" applyFont="1" applyFill="1" applyBorder="1" applyProtection="1"/>
    <xf numFmtId="0" fontId="23" fillId="0" borderId="0" xfId="1" applyFont="1" applyFill="1" applyBorder="1" applyProtection="1"/>
    <xf numFmtId="0" fontId="24" fillId="0" borderId="0" xfId="2" applyFont="1" applyFill="1" applyBorder="1" applyProtection="1"/>
    <xf numFmtId="0" fontId="1" fillId="0" borderId="0" xfId="2" applyFont="1" applyFill="1" applyBorder="1" applyProtection="1"/>
    <xf numFmtId="3" fontId="1" fillId="0" borderId="0" xfId="2" applyNumberFormat="1" applyFont="1" applyFill="1" applyBorder="1" applyProtection="1"/>
    <xf numFmtId="0" fontId="25" fillId="0" borderId="0" xfId="2" applyFont="1" applyFill="1" applyAlignment="1" applyProtection="1">
      <alignment horizontal="left"/>
    </xf>
    <xf numFmtId="4" fontId="26" fillId="0" borderId="0" xfId="2" applyNumberFormat="1" applyFont="1" applyFill="1" applyBorder="1" applyProtection="1"/>
    <xf numFmtId="3" fontId="26" fillId="0" borderId="0" xfId="2" applyNumberFormat="1" applyFont="1" applyFill="1" applyBorder="1" applyProtection="1"/>
    <xf numFmtId="0" fontId="25" fillId="0" borderId="0" xfId="2" applyFont="1" applyFill="1" applyBorder="1" applyProtection="1"/>
    <xf numFmtId="0" fontId="27" fillId="0" borderId="0" xfId="2" applyFont="1" applyFill="1" applyBorder="1" applyProtection="1"/>
    <xf numFmtId="3" fontId="27" fillId="0" borderId="0" xfId="2" applyNumberFormat="1" applyFont="1" applyFill="1" applyBorder="1" applyProtection="1"/>
    <xf numFmtId="49" fontId="15" fillId="0" borderId="0" xfId="1" applyNumberFormat="1" applyFont="1" applyFill="1" applyAlignment="1" applyProtection="1">
      <alignment wrapText="1"/>
    </xf>
    <xf numFmtId="0" fontId="15" fillId="0" borderId="0" xfId="1" applyFont="1" applyFill="1" applyProtection="1"/>
    <xf numFmtId="3" fontId="15" fillId="0" borderId="0" xfId="1" applyNumberFormat="1" applyFont="1" applyFill="1" applyProtection="1"/>
    <xf numFmtId="4" fontId="15" fillId="0" borderId="0" xfId="1" applyNumberFormat="1" applyFont="1" applyFill="1" applyProtection="1"/>
    <xf numFmtId="0" fontId="28" fillId="0" borderId="0" xfId="2" applyFont="1" applyFill="1" applyBorder="1" applyProtection="1"/>
    <xf numFmtId="0" fontId="29" fillId="0" borderId="0" xfId="2" applyFont="1" applyFill="1" applyBorder="1" applyProtection="1"/>
    <xf numFmtId="3" fontId="29" fillId="0" borderId="0" xfId="2" applyNumberFormat="1" applyFont="1" applyFill="1" applyBorder="1" applyProtection="1"/>
    <xf numFmtId="0" fontId="25" fillId="0" borderId="0" xfId="2" applyFont="1" applyFill="1" applyProtection="1"/>
    <xf numFmtId="0" fontId="27" fillId="0" borderId="0" xfId="2" applyFont="1" applyFill="1" applyProtection="1"/>
    <xf numFmtId="3" fontId="27" fillId="0" borderId="0" xfId="2" applyNumberFormat="1" applyFont="1" applyFill="1" applyProtection="1"/>
    <xf numFmtId="3" fontId="15" fillId="0" borderId="0" xfId="1" applyNumberFormat="1" applyFont="1" applyFill="1" applyAlignment="1" applyProtection="1">
      <alignment wrapText="1"/>
    </xf>
    <xf numFmtId="0" fontId="25" fillId="0" borderId="0" xfId="8" applyNumberFormat="1" applyFont="1" applyFill="1" applyBorder="1" applyAlignment="1">
      <alignment vertical="center" wrapText="1"/>
    </xf>
    <xf numFmtId="0" fontId="30" fillId="0" borderId="0" xfId="8" applyFont="1" applyAlignment="1">
      <alignment vertical="center"/>
    </xf>
    <xf numFmtId="0" fontId="30" fillId="0" borderId="0" xfId="8" applyFont="1" applyFill="1" applyAlignment="1">
      <alignment vertical="center"/>
    </xf>
    <xf numFmtId="0" fontId="31" fillId="0" borderId="0" xfId="8" applyFont="1" applyFill="1" applyAlignment="1">
      <alignment vertical="center"/>
    </xf>
    <xf numFmtId="0" fontId="30" fillId="0" borderId="0" xfId="8" applyFont="1" applyFill="1" applyBorder="1" applyAlignment="1">
      <alignment vertical="center"/>
    </xf>
    <xf numFmtId="0" fontId="30" fillId="0" borderId="27" xfId="9" applyFont="1" applyFill="1" applyBorder="1" applyAlignment="1">
      <alignment horizontal="center" vertical="center" wrapText="1"/>
    </xf>
    <xf numFmtId="0" fontId="30" fillId="0" borderId="25" xfId="9" applyFont="1" applyFill="1" applyBorder="1" applyAlignment="1">
      <alignment horizontal="center" vertical="center" wrapText="1"/>
    </xf>
    <xf numFmtId="0" fontId="30" fillId="0" borderId="27" xfId="9" applyFont="1" applyFill="1" applyBorder="1" applyAlignment="1">
      <alignment horizontal="center" vertical="center"/>
    </xf>
    <xf numFmtId="0" fontId="30" fillId="0" borderId="25" xfId="9" applyFont="1" applyFill="1" applyBorder="1" applyAlignment="1">
      <alignment horizontal="center" vertical="center"/>
    </xf>
    <xf numFmtId="0" fontId="30" fillId="0" borderId="28" xfId="9" applyFont="1" applyFill="1" applyBorder="1" applyAlignment="1">
      <alignment horizontal="center" vertical="center"/>
    </xf>
    <xf numFmtId="0" fontId="30" fillId="0" borderId="35" xfId="9" applyFont="1" applyFill="1" applyBorder="1" applyAlignment="1">
      <alignment horizontal="center" vertical="center"/>
    </xf>
    <xf numFmtId="0" fontId="30" fillId="0" borderId="29" xfId="9" applyFont="1" applyFill="1" applyBorder="1" applyAlignment="1">
      <alignment horizontal="center" vertical="center"/>
    </xf>
    <xf numFmtId="0" fontId="30" fillId="0" borderId="29" xfId="9" applyFont="1" applyFill="1" applyBorder="1" applyAlignment="1">
      <alignment horizontal="center" vertical="center" wrapText="1"/>
    </xf>
    <xf numFmtId="0" fontId="37" fillId="0" borderId="29" xfId="9" applyFont="1" applyFill="1" applyBorder="1" applyAlignment="1">
      <alignment horizontal="center" vertical="center" wrapText="1"/>
    </xf>
    <xf numFmtId="0" fontId="30" fillId="0" borderId="26" xfId="9" applyFont="1" applyFill="1" applyBorder="1" applyAlignment="1">
      <alignment horizontal="center" vertical="center" wrapText="1"/>
    </xf>
    <xf numFmtId="0" fontId="9" fillId="0" borderId="0" xfId="8" applyFont="1" applyAlignment="1">
      <alignment vertical="center"/>
    </xf>
    <xf numFmtId="0" fontId="38" fillId="0" borderId="73" xfId="8" applyFont="1" applyFill="1" applyBorder="1" applyAlignment="1">
      <alignment horizontal="left" vertical="center" wrapText="1"/>
    </xf>
    <xf numFmtId="0" fontId="30" fillId="0" borderId="74" xfId="9" applyFont="1" applyFill="1" applyBorder="1" applyAlignment="1">
      <alignment horizontal="center" vertical="center" wrapText="1"/>
    </xf>
    <xf numFmtId="0" fontId="30" fillId="0" borderId="75" xfId="9" applyFont="1" applyFill="1" applyBorder="1" applyAlignment="1">
      <alignment horizontal="center" vertical="center" wrapText="1"/>
    </xf>
    <xf numFmtId="0" fontId="30" fillId="0" borderId="74" xfId="9" applyFont="1" applyFill="1" applyBorder="1" applyAlignment="1">
      <alignment horizontal="center" vertical="center"/>
    </xf>
    <xf numFmtId="0" fontId="30" fillId="0" borderId="75" xfId="9" applyFont="1" applyFill="1" applyBorder="1" applyAlignment="1">
      <alignment horizontal="center" vertical="center"/>
    </xf>
    <xf numFmtId="0" fontId="30" fillId="0" borderId="76" xfId="9" applyFont="1" applyFill="1" applyBorder="1" applyAlignment="1">
      <alignment horizontal="center" vertical="center"/>
    </xf>
    <xf numFmtId="0" fontId="30" fillId="0" borderId="77" xfId="9" applyFont="1" applyFill="1" applyBorder="1" applyAlignment="1">
      <alignment horizontal="center" vertical="center"/>
    </xf>
    <xf numFmtId="0" fontId="37" fillId="0" borderId="75" xfId="9" applyFont="1" applyFill="1" applyBorder="1" applyAlignment="1">
      <alignment horizontal="center" vertical="center" wrapText="1"/>
    </xf>
    <xf numFmtId="0" fontId="30" fillId="0" borderId="76" xfId="9" applyFont="1" applyFill="1" applyBorder="1" applyAlignment="1">
      <alignment horizontal="center" vertical="center" wrapText="1"/>
    </xf>
    <xf numFmtId="49" fontId="31" fillId="0" borderId="41" xfId="1" applyNumberFormat="1" applyFont="1" applyFill="1" applyBorder="1" applyAlignment="1">
      <alignment horizontal="left" vertical="center" wrapText="1"/>
    </xf>
    <xf numFmtId="49" fontId="30" fillId="0" borderId="15" xfId="1" applyNumberFormat="1" applyFont="1" applyFill="1" applyBorder="1" applyAlignment="1">
      <alignment horizontal="center" vertical="center" wrapText="1"/>
    </xf>
    <xf numFmtId="3" fontId="30" fillId="0" borderId="22" xfId="9" applyNumberFormat="1" applyFont="1" applyFill="1" applyBorder="1" applyAlignment="1">
      <alignment horizontal="right" vertical="center"/>
    </xf>
    <xf numFmtId="3" fontId="30" fillId="0" borderId="15" xfId="9" applyNumberFormat="1" applyFont="1" applyFill="1" applyBorder="1" applyAlignment="1">
      <alignment horizontal="right" vertical="center"/>
    </xf>
    <xf numFmtId="3" fontId="30" fillId="0" borderId="18" xfId="9" applyNumberFormat="1" applyFont="1" applyFill="1" applyBorder="1" applyAlignment="1">
      <alignment horizontal="right" vertical="center"/>
    </xf>
    <xf numFmtId="3" fontId="30" fillId="0" borderId="78" xfId="9" applyNumberFormat="1" applyFont="1" applyFill="1" applyBorder="1" applyAlignment="1">
      <alignment horizontal="right" vertical="center"/>
    </xf>
    <xf numFmtId="49" fontId="30" fillId="0" borderId="50" xfId="1" applyNumberFormat="1" applyFont="1" applyFill="1" applyBorder="1" applyAlignment="1">
      <alignment horizontal="left" vertical="center" wrapText="1"/>
    </xf>
    <xf numFmtId="49" fontId="30" fillId="0" borderId="51" xfId="1" applyNumberFormat="1" applyFont="1" applyFill="1" applyBorder="1" applyAlignment="1">
      <alignment horizontal="center" vertical="center" wrapText="1"/>
    </xf>
    <xf numFmtId="3" fontId="30" fillId="0" borderId="52" xfId="9" applyNumberFormat="1" applyFont="1" applyFill="1" applyBorder="1" applyAlignment="1">
      <alignment horizontal="right" vertical="center"/>
    </xf>
    <xf numFmtId="3" fontId="30" fillId="0" borderId="51" xfId="9" applyNumberFormat="1" applyFont="1" applyFill="1" applyBorder="1" applyAlignment="1">
      <alignment horizontal="right" vertical="center"/>
    </xf>
    <xf numFmtId="3" fontId="30" fillId="0" borderId="53" xfId="9" applyNumberFormat="1" applyFont="1" applyFill="1" applyBorder="1" applyAlignment="1">
      <alignment horizontal="right" vertical="center"/>
    </xf>
    <xf numFmtId="3" fontId="30" fillId="0" borderId="66" xfId="9" applyNumberFormat="1" applyFont="1" applyFill="1" applyBorder="1" applyAlignment="1">
      <alignment horizontal="right" vertical="center"/>
    </xf>
    <xf numFmtId="49" fontId="30" fillId="0" borderId="60" xfId="1" applyNumberFormat="1" applyFont="1" applyFill="1" applyBorder="1" applyAlignment="1">
      <alignment horizontal="left" vertical="center" wrapText="1"/>
    </xf>
    <xf numFmtId="0" fontId="30" fillId="0" borderId="51" xfId="9" applyFont="1" applyFill="1" applyBorder="1" applyAlignment="1">
      <alignment horizontal="right" vertical="center"/>
    </xf>
    <xf numFmtId="0" fontId="30" fillId="0" borderId="52" xfId="9" applyFont="1" applyFill="1" applyBorder="1" applyAlignment="1">
      <alignment horizontal="right" vertical="center"/>
    </xf>
    <xf numFmtId="0" fontId="30" fillId="0" borderId="53" xfId="9" applyFont="1" applyFill="1" applyBorder="1" applyAlignment="1">
      <alignment horizontal="right" vertical="center"/>
    </xf>
    <xf numFmtId="0" fontId="30" fillId="0" borderId="66" xfId="9" applyFont="1" applyFill="1" applyBorder="1" applyAlignment="1">
      <alignment horizontal="right" vertical="center"/>
    </xf>
    <xf numFmtId="49" fontId="31" fillId="0" borderId="19" xfId="1" applyNumberFormat="1" applyFont="1" applyFill="1" applyBorder="1" applyAlignment="1">
      <alignment horizontal="left" vertical="center" wrapText="1"/>
    </xf>
    <xf numFmtId="49" fontId="30" fillId="0" borderId="45" xfId="1" applyNumberFormat="1" applyFont="1" applyFill="1" applyBorder="1" applyAlignment="1">
      <alignment horizontal="center" vertical="center" wrapText="1"/>
    </xf>
    <xf numFmtId="3" fontId="30" fillId="0" borderId="46" xfId="9" applyNumberFormat="1" applyFont="1" applyFill="1" applyBorder="1" applyAlignment="1">
      <alignment horizontal="right" vertical="center"/>
    </xf>
    <xf numFmtId="3" fontId="30" fillId="0" borderId="45" xfId="9" applyNumberFormat="1" applyFont="1" applyFill="1" applyBorder="1" applyAlignment="1">
      <alignment horizontal="right" vertical="center"/>
    </xf>
    <xf numFmtId="3" fontId="30" fillId="0" borderId="47" xfId="9" applyNumberFormat="1" applyFont="1" applyFill="1" applyBorder="1" applyAlignment="1">
      <alignment horizontal="right" vertical="center"/>
    </xf>
    <xf numFmtId="3" fontId="30" fillId="0" borderId="17" xfId="9" applyNumberFormat="1" applyFont="1" applyFill="1" applyBorder="1" applyAlignment="1">
      <alignment horizontal="right" vertical="center"/>
    </xf>
    <xf numFmtId="49" fontId="30" fillId="0" borderId="79" xfId="1" applyNumberFormat="1" applyFont="1" applyFill="1" applyBorder="1" applyAlignment="1">
      <alignment horizontal="left" vertical="center" wrapText="1"/>
    </xf>
    <xf numFmtId="49" fontId="40" fillId="0" borderId="79" xfId="1" applyNumberFormat="1" applyFont="1" applyFill="1" applyBorder="1" applyAlignment="1">
      <alignment horizontal="left" vertical="center" wrapText="1"/>
    </xf>
    <xf numFmtId="49" fontId="30" fillId="4" borderId="51" xfId="1" applyNumberFormat="1" applyFont="1" applyFill="1" applyBorder="1" applyAlignment="1">
      <alignment horizontal="center" vertical="center" wrapText="1"/>
    </xf>
    <xf numFmtId="3" fontId="43" fillId="0" borderId="66" xfId="9" applyNumberFormat="1" applyFont="1" applyFill="1" applyBorder="1" applyAlignment="1">
      <alignment horizontal="right" vertical="center"/>
    </xf>
    <xf numFmtId="3" fontId="43" fillId="0" borderId="52" xfId="9" applyNumberFormat="1" applyFont="1" applyFill="1" applyBorder="1" applyAlignment="1">
      <alignment horizontal="right" vertical="center"/>
    </xf>
    <xf numFmtId="0" fontId="30" fillId="4" borderId="51" xfId="9" applyFont="1" applyFill="1" applyBorder="1" applyAlignment="1">
      <alignment horizontal="right" vertical="center"/>
    </xf>
    <xf numFmtId="0" fontId="30" fillId="4" borderId="52" xfId="9" applyFont="1" applyFill="1" applyBorder="1" applyAlignment="1">
      <alignment horizontal="right" vertical="center"/>
    </xf>
    <xf numFmtId="0" fontId="30" fillId="4" borderId="53" xfId="9" applyFont="1" applyFill="1" applyBorder="1" applyAlignment="1">
      <alignment horizontal="right" vertical="center"/>
    </xf>
    <xf numFmtId="3" fontId="30" fillId="4" borderId="66" xfId="9" applyNumberFormat="1" applyFont="1" applyFill="1" applyBorder="1" applyAlignment="1">
      <alignment horizontal="right" vertical="center"/>
    </xf>
    <xf numFmtId="3" fontId="30" fillId="4" borderId="52" xfId="9" applyNumberFormat="1" applyFont="1" applyFill="1" applyBorder="1" applyAlignment="1">
      <alignment horizontal="right" vertical="center"/>
    </xf>
    <xf numFmtId="49" fontId="40" fillId="0" borderId="71" xfId="1" applyNumberFormat="1" applyFont="1" applyFill="1" applyBorder="1" applyAlignment="1">
      <alignment horizontal="left" vertical="center" wrapText="1"/>
    </xf>
    <xf numFmtId="49" fontId="30" fillId="4" borderId="42" xfId="1" applyNumberFormat="1" applyFont="1" applyFill="1" applyBorder="1" applyAlignment="1">
      <alignment horizontal="center" vertical="center" wrapText="1"/>
    </xf>
    <xf numFmtId="3" fontId="30" fillId="0" borderId="43" xfId="9" applyNumberFormat="1" applyFont="1" applyFill="1" applyBorder="1" applyAlignment="1">
      <alignment horizontal="right" vertical="center"/>
    </xf>
    <xf numFmtId="0" fontId="30" fillId="0" borderId="42" xfId="9" applyFont="1" applyFill="1" applyBorder="1" applyAlignment="1">
      <alignment horizontal="right" vertical="center"/>
    </xf>
    <xf numFmtId="0" fontId="30" fillId="0" borderId="43" xfId="9" applyFont="1" applyFill="1" applyBorder="1" applyAlignment="1">
      <alignment horizontal="right" vertical="center"/>
    </xf>
    <xf numFmtId="0" fontId="30" fillId="0" borderId="44" xfId="9" applyFont="1" applyFill="1" applyBorder="1" applyAlignment="1">
      <alignment horizontal="right" vertical="center"/>
    </xf>
    <xf numFmtId="3" fontId="30" fillId="0" borderId="65" xfId="9" applyNumberFormat="1" applyFont="1" applyFill="1" applyBorder="1" applyAlignment="1">
      <alignment horizontal="right" vertical="center"/>
    </xf>
    <xf numFmtId="3" fontId="30" fillId="0" borderId="44" xfId="9" applyNumberFormat="1" applyFont="1" applyFill="1" applyBorder="1" applyAlignment="1">
      <alignment horizontal="right" vertical="center"/>
    </xf>
    <xf numFmtId="49" fontId="30" fillId="0" borderId="80" xfId="1" applyNumberFormat="1" applyFont="1" applyFill="1" applyBorder="1" applyAlignment="1">
      <alignment horizontal="left" vertical="center" wrapText="1"/>
    </xf>
    <xf numFmtId="49" fontId="30" fillId="0" borderId="56" xfId="1" applyNumberFormat="1" applyFont="1" applyFill="1" applyBorder="1" applyAlignment="1">
      <alignment horizontal="center" vertical="center" wrapText="1"/>
    </xf>
    <xf numFmtId="3" fontId="30" fillId="0" borderId="57" xfId="9" applyNumberFormat="1" applyFont="1" applyFill="1" applyBorder="1" applyAlignment="1">
      <alignment horizontal="right" vertical="center"/>
    </xf>
    <xf numFmtId="0" fontId="30" fillId="0" borderId="56" xfId="9" applyFont="1" applyFill="1" applyBorder="1" applyAlignment="1">
      <alignment horizontal="right" vertical="center"/>
    </xf>
    <xf numFmtId="0" fontId="30" fillId="0" borderId="57" xfId="9" applyFont="1" applyFill="1" applyBorder="1" applyAlignment="1">
      <alignment horizontal="right" vertical="center"/>
    </xf>
    <xf numFmtId="0" fontId="30" fillId="0" borderId="58" xfId="9" applyFont="1" applyFill="1" applyBorder="1" applyAlignment="1">
      <alignment horizontal="right" vertical="center"/>
    </xf>
    <xf numFmtId="3" fontId="30" fillId="0" borderId="70" xfId="9" applyNumberFormat="1" applyFont="1" applyFill="1" applyBorder="1" applyAlignment="1">
      <alignment horizontal="right" vertical="center"/>
    </xf>
    <xf numFmtId="3" fontId="30" fillId="4" borderId="57" xfId="9" applyNumberFormat="1" applyFont="1" applyFill="1" applyBorder="1" applyAlignment="1">
      <alignment horizontal="right" vertical="center"/>
    </xf>
    <xf numFmtId="3" fontId="30" fillId="0" borderId="58" xfId="9" applyNumberFormat="1" applyFont="1" applyFill="1" applyBorder="1" applyAlignment="1">
      <alignment horizontal="right" vertical="center"/>
    </xf>
    <xf numFmtId="49" fontId="30" fillId="0" borderId="62" xfId="1" applyNumberFormat="1" applyFont="1" applyFill="1" applyBorder="1" applyAlignment="1">
      <alignment horizontal="left" vertical="center" wrapText="1"/>
    </xf>
    <xf numFmtId="49" fontId="30" fillId="0" borderId="27" xfId="1" applyNumberFormat="1" applyFont="1" applyFill="1" applyBorder="1" applyAlignment="1">
      <alignment horizontal="center" vertical="center" wrapText="1"/>
    </xf>
    <xf numFmtId="3" fontId="30" fillId="0" borderId="25" xfId="9" applyNumberFormat="1" applyFont="1" applyFill="1" applyBorder="1" applyAlignment="1">
      <alignment horizontal="right" vertical="center"/>
    </xf>
    <xf numFmtId="0" fontId="30" fillId="0" borderId="27" xfId="9" applyFont="1" applyFill="1" applyBorder="1" applyAlignment="1">
      <alignment horizontal="right" vertical="center"/>
    </xf>
    <xf numFmtId="0" fontId="30" fillId="0" borderId="25" xfId="9" applyFont="1" applyFill="1" applyBorder="1" applyAlignment="1">
      <alignment horizontal="right" vertical="center"/>
    </xf>
    <xf numFmtId="0" fontId="30" fillId="0" borderId="28" xfId="9" applyFont="1" applyFill="1" applyBorder="1" applyAlignment="1">
      <alignment horizontal="right" vertical="center"/>
    </xf>
    <xf numFmtId="3" fontId="30" fillId="0" borderId="68" xfId="9" applyNumberFormat="1" applyFont="1" applyFill="1" applyBorder="1" applyAlignment="1">
      <alignment horizontal="right" vertical="center"/>
    </xf>
    <xf numFmtId="3" fontId="30" fillId="0" borderId="28" xfId="9" applyNumberFormat="1" applyFont="1" applyFill="1" applyBorder="1" applyAlignment="1">
      <alignment horizontal="right" vertical="center"/>
    </xf>
    <xf numFmtId="49" fontId="31" fillId="0" borderId="79" xfId="1" applyNumberFormat="1" applyFont="1" applyFill="1" applyBorder="1" applyAlignment="1">
      <alignment horizontal="left" vertical="center" wrapText="1"/>
    </xf>
    <xf numFmtId="49" fontId="31" fillId="0" borderId="71" xfId="1" applyNumberFormat="1" applyFont="1" applyFill="1" applyBorder="1" applyAlignment="1">
      <alignment horizontal="left" vertical="center" wrapText="1"/>
    </xf>
    <xf numFmtId="49" fontId="30" fillId="0" borderId="42" xfId="1" applyNumberFormat="1" applyFont="1" applyFill="1" applyBorder="1" applyAlignment="1">
      <alignment horizontal="center" vertical="center" wrapText="1"/>
    </xf>
    <xf numFmtId="3" fontId="30" fillId="0" borderId="42" xfId="9" applyNumberFormat="1" applyFont="1" applyFill="1" applyBorder="1" applyAlignment="1">
      <alignment horizontal="right" vertical="center"/>
    </xf>
    <xf numFmtId="49" fontId="31" fillId="0" borderId="19" xfId="1" applyNumberFormat="1" applyFont="1" applyFill="1" applyBorder="1" applyAlignment="1">
      <alignment horizontal="left" vertical="center"/>
    </xf>
    <xf numFmtId="49" fontId="30" fillId="0" borderId="45" xfId="1" applyNumberFormat="1" applyFont="1" applyFill="1" applyBorder="1" applyAlignment="1">
      <alignment horizontal="center" vertical="center"/>
    </xf>
    <xf numFmtId="0" fontId="30" fillId="0" borderId="46" xfId="9" applyFont="1" applyFill="1" applyBorder="1" applyAlignment="1">
      <alignment horizontal="right" vertical="center"/>
    </xf>
    <xf numFmtId="0" fontId="30" fillId="0" borderId="47" xfId="9" applyFont="1" applyFill="1" applyBorder="1" applyAlignment="1">
      <alignment horizontal="right" vertical="center"/>
    </xf>
    <xf numFmtId="3" fontId="30" fillId="4" borderId="25" xfId="9" applyNumberFormat="1" applyFont="1" applyFill="1" applyBorder="1" applyAlignment="1">
      <alignment horizontal="right" vertical="center"/>
    </xf>
    <xf numFmtId="49" fontId="31" fillId="0" borderId="81" xfId="1" applyNumberFormat="1" applyFont="1" applyFill="1" applyBorder="1" applyAlignment="1">
      <alignment horizontal="left" vertical="center" wrapText="1"/>
    </xf>
    <xf numFmtId="0" fontId="30" fillId="0" borderId="82" xfId="8" applyFont="1" applyFill="1" applyBorder="1" applyAlignment="1">
      <alignment horizontal="center" vertical="center" wrapText="1"/>
    </xf>
    <xf numFmtId="3" fontId="30" fillId="0" borderId="83" xfId="9" applyNumberFormat="1" applyFont="1" applyFill="1" applyBorder="1" applyAlignment="1">
      <alignment horizontal="right" vertical="center"/>
    </xf>
    <xf numFmtId="3" fontId="30" fillId="0" borderId="84" xfId="9" applyNumberFormat="1" applyFont="1" applyFill="1" applyBorder="1" applyAlignment="1">
      <alignment horizontal="right" vertical="center"/>
    </xf>
    <xf numFmtId="3" fontId="30" fillId="0" borderId="82" xfId="9" applyNumberFormat="1" applyFont="1" applyFill="1" applyBorder="1" applyAlignment="1">
      <alignment horizontal="right" vertical="center"/>
    </xf>
    <xf numFmtId="3" fontId="30" fillId="0" borderId="85" xfId="9" applyNumberFormat="1" applyFont="1" applyFill="1" applyBorder="1" applyAlignment="1">
      <alignment horizontal="right" vertical="center"/>
    </xf>
    <xf numFmtId="3" fontId="30" fillId="0" borderId="86" xfId="9" applyNumberFormat="1" applyFont="1" applyFill="1" applyBorder="1" applyAlignment="1">
      <alignment horizontal="right" vertical="center"/>
    </xf>
    <xf numFmtId="3" fontId="30" fillId="0" borderId="87" xfId="9" applyNumberFormat="1" applyFont="1" applyFill="1" applyBorder="1" applyAlignment="1">
      <alignment horizontal="right" vertical="center"/>
    </xf>
    <xf numFmtId="49" fontId="30" fillId="0" borderId="88" xfId="1" applyNumberFormat="1" applyFont="1" applyFill="1" applyBorder="1" applyAlignment="1">
      <alignment horizontal="left" vertical="center" wrapText="1"/>
    </xf>
    <xf numFmtId="49" fontId="30" fillId="0" borderId="89" xfId="1" applyNumberFormat="1" applyFont="1" applyFill="1" applyBorder="1" applyAlignment="1">
      <alignment horizontal="center" vertical="center" wrapText="1"/>
    </xf>
    <xf numFmtId="3" fontId="30" fillId="0" borderId="90" xfId="9" applyNumberFormat="1" applyFont="1" applyFill="1" applyBorder="1" applyAlignment="1">
      <alignment horizontal="right" vertical="center"/>
    </xf>
    <xf numFmtId="3" fontId="30" fillId="0" borderId="91" xfId="9" applyNumberFormat="1" applyFont="1" applyFill="1" applyBorder="1" applyAlignment="1">
      <alignment horizontal="right" vertical="center"/>
    </xf>
    <xf numFmtId="0" fontId="30" fillId="0" borderId="89" xfId="9" applyFont="1" applyFill="1" applyBorder="1" applyAlignment="1">
      <alignment horizontal="right" vertical="center"/>
    </xf>
    <xf numFmtId="0" fontId="30" fillId="0" borderId="90" xfId="9" applyFont="1" applyFill="1" applyBorder="1" applyAlignment="1">
      <alignment horizontal="right" vertical="center"/>
    </xf>
    <xf numFmtId="0" fontId="30" fillId="0" borderId="91" xfId="9" applyFont="1" applyFill="1" applyBorder="1" applyAlignment="1">
      <alignment horizontal="right" vertical="center"/>
    </xf>
    <xf numFmtId="0" fontId="30" fillId="0" borderId="92" xfId="9" applyFont="1" applyFill="1" applyBorder="1" applyAlignment="1">
      <alignment horizontal="right" vertical="center"/>
    </xf>
    <xf numFmtId="0" fontId="33" fillId="0" borderId="12" xfId="8" applyFont="1" applyFill="1" applyBorder="1" applyAlignment="1">
      <alignment horizontal="left" vertical="center" wrapText="1"/>
    </xf>
    <xf numFmtId="0" fontId="31" fillId="0" borderId="31" xfId="8" applyFont="1" applyFill="1" applyBorder="1" applyAlignment="1">
      <alignment horizontal="center" vertical="center"/>
    </xf>
    <xf numFmtId="3" fontId="31" fillId="0" borderId="33" xfId="9" applyNumberFormat="1" applyFont="1" applyFill="1" applyBorder="1" applyAlignment="1">
      <alignment horizontal="right" vertical="center"/>
    </xf>
    <xf numFmtId="3" fontId="31" fillId="0" borderId="34" xfId="8" applyNumberFormat="1" applyFont="1" applyFill="1" applyBorder="1" applyAlignment="1">
      <alignment horizontal="right" vertical="center"/>
    </xf>
    <xf numFmtId="0" fontId="31" fillId="0" borderId="31" xfId="8" applyFont="1" applyFill="1" applyBorder="1" applyAlignment="1">
      <alignment horizontal="right" vertical="center"/>
    </xf>
    <xf numFmtId="0" fontId="31" fillId="0" borderId="33" xfId="8" applyFont="1" applyFill="1" applyBorder="1" applyAlignment="1">
      <alignment horizontal="right" vertical="center"/>
    </xf>
    <xf numFmtId="0" fontId="31" fillId="0" borderId="34" xfId="8" applyFont="1" applyFill="1" applyBorder="1" applyAlignment="1">
      <alignment horizontal="right" vertical="center"/>
    </xf>
    <xf numFmtId="3" fontId="31" fillId="0" borderId="32" xfId="8" applyNumberFormat="1" applyFont="1" applyFill="1" applyBorder="1" applyAlignment="1">
      <alignment horizontal="right" vertical="center"/>
    </xf>
    <xf numFmtId="3" fontId="31" fillId="0" borderId="33" xfId="8" applyNumberFormat="1" applyFont="1" applyFill="1" applyBorder="1" applyAlignment="1">
      <alignment horizontal="right" vertical="center"/>
    </xf>
    <xf numFmtId="4" fontId="30" fillId="0" borderId="15" xfId="9" applyNumberFormat="1" applyFont="1" applyFill="1" applyBorder="1" applyAlignment="1">
      <alignment horizontal="right" vertical="center"/>
    </xf>
    <xf numFmtId="4" fontId="30" fillId="0" borderId="22" xfId="9" applyNumberFormat="1" applyFont="1" applyFill="1" applyBorder="1" applyAlignment="1">
      <alignment horizontal="right" vertical="center"/>
    </xf>
    <xf numFmtId="4" fontId="30" fillId="0" borderId="18" xfId="9" applyNumberFormat="1" applyFont="1" applyFill="1" applyBorder="1" applyAlignment="1">
      <alignment horizontal="right" vertical="center"/>
    </xf>
    <xf numFmtId="4" fontId="30" fillId="0" borderId="51" xfId="9" applyNumberFormat="1" applyFont="1" applyFill="1" applyBorder="1" applyAlignment="1">
      <alignment horizontal="right" vertical="center"/>
    </xf>
    <xf numFmtId="4" fontId="30" fillId="0" borderId="52" xfId="9" applyNumberFormat="1" applyFont="1" applyFill="1" applyBorder="1" applyAlignment="1">
      <alignment horizontal="right" vertical="center"/>
    </xf>
    <xf numFmtId="4" fontId="30" fillId="0" borderId="53" xfId="9" applyNumberFormat="1" applyFont="1" applyFill="1" applyBorder="1" applyAlignment="1">
      <alignment horizontal="right" vertical="center"/>
    </xf>
    <xf numFmtId="4" fontId="30" fillId="0" borderId="56" xfId="9" applyNumberFormat="1" applyFont="1" applyFill="1" applyBorder="1" applyAlignment="1">
      <alignment horizontal="right" vertical="center"/>
    </xf>
    <xf numFmtId="4" fontId="30" fillId="0" borderId="57" xfId="9" applyNumberFormat="1" applyFont="1" applyFill="1" applyBorder="1" applyAlignment="1">
      <alignment horizontal="right" vertical="center"/>
    </xf>
    <xf numFmtId="4" fontId="30" fillId="0" borderId="58" xfId="9" applyNumberFormat="1" applyFont="1" applyFill="1" applyBorder="1" applyAlignment="1">
      <alignment horizontal="right" vertical="center"/>
    </xf>
    <xf numFmtId="0" fontId="30" fillId="0" borderId="70" xfId="9" applyFont="1" applyFill="1" applyBorder="1" applyAlignment="1">
      <alignment horizontal="right" vertical="center"/>
    </xf>
    <xf numFmtId="4" fontId="30" fillId="0" borderId="42" xfId="9" applyNumberFormat="1" applyFont="1" applyFill="1" applyBorder="1" applyAlignment="1">
      <alignment horizontal="right" vertical="center"/>
    </xf>
    <xf numFmtId="4" fontId="30" fillId="0" borderId="43" xfId="9" applyNumberFormat="1" applyFont="1" applyFill="1" applyBorder="1" applyAlignment="1">
      <alignment horizontal="right" vertical="center"/>
    </xf>
    <xf numFmtId="4" fontId="30" fillId="0" borderId="44" xfId="9" applyNumberFormat="1" applyFont="1" applyFill="1" applyBorder="1" applyAlignment="1">
      <alignment horizontal="right" vertical="center"/>
    </xf>
    <xf numFmtId="0" fontId="30" fillId="0" borderId="0" xfId="8" applyFont="1" applyBorder="1" applyAlignment="1">
      <alignment vertical="center"/>
    </xf>
    <xf numFmtId="4" fontId="30" fillId="4" borderId="51" xfId="9" applyNumberFormat="1" applyFont="1" applyFill="1" applyBorder="1" applyAlignment="1">
      <alignment horizontal="right" vertical="center"/>
    </xf>
    <xf numFmtId="4" fontId="30" fillId="4" borderId="52" xfId="9" applyNumberFormat="1" applyFont="1" applyFill="1" applyBorder="1" applyAlignment="1">
      <alignment horizontal="right" vertical="center"/>
    </xf>
    <xf numFmtId="4" fontId="30" fillId="4" borderId="53" xfId="9" applyNumberFormat="1" applyFont="1" applyFill="1" applyBorder="1" applyAlignment="1">
      <alignment horizontal="right" vertical="center"/>
    </xf>
    <xf numFmtId="3" fontId="30" fillId="6" borderId="66" xfId="9" applyNumberFormat="1" applyFont="1" applyFill="1" applyBorder="1" applyAlignment="1">
      <alignment horizontal="right" vertical="center"/>
    </xf>
    <xf numFmtId="3" fontId="30" fillId="6" borderId="52" xfId="9" applyNumberFormat="1" applyFont="1" applyFill="1" applyBorder="1" applyAlignment="1">
      <alignment horizontal="right" vertical="center"/>
    </xf>
    <xf numFmtId="4" fontId="30" fillId="0" borderId="45" xfId="9" applyNumberFormat="1" applyFont="1" applyFill="1" applyBorder="1" applyAlignment="1">
      <alignment horizontal="right" vertical="center"/>
    </xf>
    <xf numFmtId="4" fontId="30" fillId="0" borderId="46" xfId="9" applyNumberFormat="1" applyFont="1" applyFill="1" applyBorder="1" applyAlignment="1">
      <alignment horizontal="right" vertical="center"/>
    </xf>
    <xf numFmtId="4" fontId="30" fillId="0" borderId="47" xfId="9" applyNumberFormat="1" applyFont="1" applyFill="1" applyBorder="1" applyAlignment="1">
      <alignment horizontal="right" vertical="center"/>
    </xf>
    <xf numFmtId="4" fontId="30" fillId="0" borderId="27" xfId="9" applyNumberFormat="1" applyFont="1" applyFill="1" applyBorder="1" applyAlignment="1">
      <alignment horizontal="right" vertical="center"/>
    </xf>
    <xf numFmtId="4" fontId="30" fillId="0" borderId="25" xfId="9" applyNumberFormat="1" applyFont="1" applyFill="1" applyBorder="1" applyAlignment="1">
      <alignment horizontal="right" vertical="center"/>
    </xf>
    <xf numFmtId="4" fontId="30" fillId="0" borderId="28" xfId="9" applyNumberFormat="1" applyFont="1" applyFill="1" applyBorder="1" applyAlignment="1">
      <alignment horizontal="right" vertical="center"/>
    </xf>
    <xf numFmtId="49" fontId="31" fillId="7" borderId="79" xfId="1" applyNumberFormat="1" applyFont="1" applyFill="1" applyBorder="1" applyAlignment="1">
      <alignment horizontal="left" vertical="center" wrapText="1"/>
    </xf>
    <xf numFmtId="49" fontId="30" fillId="7" borderId="51" xfId="1" applyNumberFormat="1" applyFont="1" applyFill="1" applyBorder="1" applyAlignment="1">
      <alignment horizontal="center" vertical="center" wrapText="1"/>
    </xf>
    <xf numFmtId="3" fontId="30" fillId="7" borderId="52" xfId="9" applyNumberFormat="1" applyFont="1" applyFill="1" applyBorder="1" applyAlignment="1">
      <alignment horizontal="right" vertical="center"/>
    </xf>
    <xf numFmtId="3" fontId="30" fillId="7" borderId="53" xfId="9" applyNumberFormat="1" applyFont="1" applyFill="1" applyBorder="1" applyAlignment="1">
      <alignment horizontal="right" vertical="center"/>
    </xf>
    <xf numFmtId="4" fontId="30" fillId="7" borderId="51" xfId="9" applyNumberFormat="1" applyFont="1" applyFill="1" applyBorder="1" applyAlignment="1">
      <alignment horizontal="right" vertical="center"/>
    </xf>
    <xf numFmtId="4" fontId="30" fillId="7" borderId="52" xfId="9" applyNumberFormat="1" applyFont="1" applyFill="1" applyBorder="1" applyAlignment="1">
      <alignment horizontal="right" vertical="center"/>
    </xf>
    <xf numFmtId="4" fontId="30" fillId="7" borderId="53" xfId="9" applyNumberFormat="1" applyFont="1" applyFill="1" applyBorder="1" applyAlignment="1">
      <alignment horizontal="right" vertical="center"/>
    </xf>
    <xf numFmtId="3" fontId="30" fillId="7" borderId="66" xfId="9" applyNumberFormat="1" applyFont="1" applyFill="1" applyBorder="1" applyAlignment="1">
      <alignment horizontal="right" vertical="center"/>
    </xf>
    <xf numFmtId="0" fontId="30" fillId="7" borderId="0" xfId="9" applyFont="1" applyFill="1" applyAlignment="1">
      <alignment vertical="center"/>
    </xf>
    <xf numFmtId="0" fontId="30" fillId="0" borderId="68" xfId="9" applyFont="1" applyFill="1" applyBorder="1" applyAlignment="1">
      <alignment horizontal="right" vertical="center"/>
    </xf>
    <xf numFmtId="0" fontId="30" fillId="0" borderId="15" xfId="8" applyFont="1" applyFill="1" applyBorder="1" applyAlignment="1">
      <alignment horizontal="center" vertical="center" wrapText="1"/>
    </xf>
    <xf numFmtId="0" fontId="0" fillId="0" borderId="0" xfId="0" applyFill="1"/>
    <xf numFmtId="49" fontId="30" fillId="0" borderId="67" xfId="1" applyNumberFormat="1" applyFont="1" applyFill="1" applyBorder="1" applyAlignment="1">
      <alignment horizontal="left" vertical="center" wrapText="1"/>
    </xf>
    <xf numFmtId="49" fontId="31" fillId="8" borderId="19" xfId="1" applyNumberFormat="1" applyFont="1" applyFill="1" applyBorder="1" applyAlignment="1">
      <alignment horizontal="left" vertical="center" wrapText="1"/>
    </xf>
    <xf numFmtId="0" fontId="30" fillId="0" borderId="45" xfId="8" applyFont="1" applyFill="1" applyBorder="1" applyAlignment="1">
      <alignment horizontal="center" vertical="center" wrapText="1"/>
    </xf>
    <xf numFmtId="0" fontId="30" fillId="9" borderId="0" xfId="8" applyFont="1" applyFill="1" applyAlignment="1">
      <alignment vertical="center"/>
    </xf>
    <xf numFmtId="49" fontId="30" fillId="8" borderId="79" xfId="1" applyNumberFormat="1" applyFont="1" applyFill="1" applyBorder="1" applyAlignment="1">
      <alignment horizontal="left" vertical="center" wrapText="1"/>
    </xf>
    <xf numFmtId="49" fontId="30" fillId="8" borderId="80" xfId="1" applyNumberFormat="1" applyFont="1" applyFill="1" applyBorder="1" applyAlignment="1">
      <alignment horizontal="left" vertical="center" wrapText="1"/>
    </xf>
    <xf numFmtId="0" fontId="30" fillId="0" borderId="45" xfId="9" applyFont="1" applyFill="1" applyBorder="1" applyAlignment="1">
      <alignment horizontal="right" vertical="center"/>
    </xf>
    <xf numFmtId="0" fontId="30" fillId="0" borderId="15" xfId="9" applyFont="1" applyFill="1" applyBorder="1" applyAlignment="1">
      <alignment horizontal="right" vertical="center"/>
    </xf>
    <xf numFmtId="0" fontId="30" fillId="0" borderId="22" xfId="9" applyFont="1" applyFill="1" applyBorder="1" applyAlignment="1">
      <alignment horizontal="right" vertical="center"/>
    </xf>
    <xf numFmtId="0" fontId="30" fillId="0" borderId="18" xfId="9" applyFont="1" applyFill="1" applyBorder="1" applyAlignment="1">
      <alignment horizontal="right" vertical="center"/>
    </xf>
    <xf numFmtId="49" fontId="31" fillId="0" borderId="71" xfId="1" applyNumberFormat="1" applyFont="1" applyFill="1" applyBorder="1" applyAlignment="1">
      <alignment horizontal="left" vertical="center"/>
    </xf>
    <xf numFmtId="49" fontId="30" fillId="0" borderId="24" xfId="1" applyNumberFormat="1" applyFont="1" applyFill="1" applyBorder="1" applyAlignment="1">
      <alignment horizontal="center" vertical="center"/>
    </xf>
    <xf numFmtId="0" fontId="30" fillId="0" borderId="24" xfId="9" applyFont="1" applyFill="1" applyBorder="1" applyAlignment="1">
      <alignment horizontal="right" vertical="center"/>
    </xf>
    <xf numFmtId="0" fontId="30" fillId="0" borderId="29" xfId="9" applyFont="1" applyFill="1" applyBorder="1" applyAlignment="1">
      <alignment horizontal="right" vertical="center"/>
    </xf>
    <xf numFmtId="0" fontId="30" fillId="0" borderId="26" xfId="9" applyFont="1" applyFill="1" applyBorder="1" applyAlignment="1">
      <alignment horizontal="right" vertical="center"/>
    </xf>
    <xf numFmtId="3" fontId="30" fillId="0" borderId="35" xfId="9" applyNumberFormat="1" applyFont="1" applyFill="1" applyBorder="1" applyAlignment="1">
      <alignment horizontal="right" vertical="center"/>
    </xf>
    <xf numFmtId="3" fontId="30" fillId="0" borderId="29" xfId="9" applyNumberFormat="1" applyFont="1" applyFill="1" applyBorder="1" applyAlignment="1">
      <alignment horizontal="right" vertical="center"/>
    </xf>
    <xf numFmtId="3" fontId="30" fillId="0" borderId="26" xfId="9" applyNumberFormat="1" applyFont="1" applyFill="1" applyBorder="1" applyAlignment="1">
      <alignment horizontal="right" vertical="center"/>
    </xf>
    <xf numFmtId="0" fontId="30" fillId="0" borderId="0" xfId="9" applyFont="1" applyAlignment="1">
      <alignment vertical="center"/>
    </xf>
    <xf numFmtId="0" fontId="34" fillId="0" borderId="0" xfId="8" applyFont="1" applyFill="1" applyAlignment="1">
      <alignment vertical="center"/>
    </xf>
    <xf numFmtId="0" fontId="34" fillId="0" borderId="0" xfId="8" applyFont="1" applyFill="1" applyAlignment="1">
      <alignment vertical="top"/>
    </xf>
    <xf numFmtId="0" fontId="34" fillId="0" borderId="0" xfId="8" applyFont="1" applyFill="1" applyAlignment="1">
      <alignment vertical="top" wrapText="1"/>
    </xf>
    <xf numFmtId="0" fontId="34" fillId="0" borderId="0" xfId="8" applyFont="1" applyFill="1" applyAlignment="1">
      <alignment vertical="center" wrapText="1"/>
    </xf>
    <xf numFmtId="0" fontId="30" fillId="0" borderId="0" xfId="11" applyFont="1" applyFill="1" applyAlignment="1">
      <alignment vertical="center"/>
    </xf>
    <xf numFmtId="49" fontId="30" fillId="0" borderId="0" xfId="11" applyNumberFormat="1" applyFont="1" applyFill="1" applyAlignment="1">
      <alignment vertical="center"/>
    </xf>
    <xf numFmtId="0" fontId="30" fillId="0" borderId="0" xfId="11" applyFont="1" applyFill="1" applyAlignment="1">
      <alignment horizontal="left" vertical="center"/>
    </xf>
    <xf numFmtId="0" fontId="30" fillId="10" borderId="0" xfId="11" applyFont="1" applyFill="1" applyAlignment="1">
      <alignment vertical="center"/>
    </xf>
    <xf numFmtId="14" fontId="30" fillId="0" borderId="0" xfId="11" applyNumberFormat="1" applyFont="1" applyFill="1" applyAlignment="1">
      <alignment vertical="center"/>
    </xf>
    <xf numFmtId="0" fontId="30" fillId="0" borderId="0" xfId="8" applyFont="1" applyAlignment="1">
      <alignment horizontal="left" vertical="center"/>
    </xf>
    <xf numFmtId="0" fontId="46" fillId="0" borderId="0" xfId="9" applyFont="1" applyAlignment="1">
      <alignment vertical="center"/>
    </xf>
    <xf numFmtId="14" fontId="47" fillId="0" borderId="0" xfId="1" applyNumberFormat="1" applyFont="1" applyFill="1" applyBorder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3" xfId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7" fillId="0" borderId="3" xfId="1" applyFont="1" applyFill="1" applyBorder="1" applyAlignment="1" applyProtection="1">
      <alignment horizontal="center" vertical="center"/>
    </xf>
    <xf numFmtId="0" fontId="7" fillId="0" borderId="4" xfId="1" applyFont="1" applyFill="1" applyBorder="1" applyAlignment="1" applyProtection="1">
      <alignment horizontal="center" vertical="center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10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7" fillId="0" borderId="11" xfId="1" applyFont="1" applyFill="1" applyBorder="1" applyAlignment="1" applyProtection="1">
      <alignment horizontal="center" vertical="center"/>
    </xf>
    <xf numFmtId="0" fontId="7" fillId="0" borderId="12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center" vertical="center"/>
    </xf>
    <xf numFmtId="49" fontId="6" fillId="0" borderId="1" xfId="1" applyNumberFormat="1" applyFont="1" applyFill="1" applyBorder="1" applyAlignment="1" applyProtection="1">
      <alignment horizontal="left" vertical="top" wrapText="1"/>
    </xf>
    <xf numFmtId="49" fontId="2" fillId="0" borderId="2" xfId="1" applyNumberFormat="1" applyFont="1" applyFill="1" applyBorder="1" applyAlignment="1" applyProtection="1">
      <alignment horizontal="center" wrapText="1"/>
    </xf>
    <xf numFmtId="49" fontId="2" fillId="0" borderId="9" xfId="1" applyNumberFormat="1" applyFont="1" applyFill="1" applyBorder="1" applyAlignment="1" applyProtection="1">
      <alignment horizontal="center" wrapText="1"/>
    </xf>
    <xf numFmtId="49" fontId="2" fillId="0" borderId="14" xfId="1" applyNumberFormat="1" applyFont="1" applyFill="1" applyBorder="1" applyAlignment="1" applyProtection="1">
      <alignment horizont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2" fillId="0" borderId="17" xfId="1" applyFont="1" applyFill="1" applyBorder="1" applyAlignment="1" applyProtection="1">
      <alignment horizontal="left" vertical="center" wrapText="1"/>
    </xf>
    <xf numFmtId="3" fontId="2" fillId="0" borderId="22" xfId="4" applyNumberFormat="1" applyFont="1" applyFill="1" applyBorder="1" applyAlignment="1" applyProtection="1">
      <alignment horizontal="center" vertical="center" wrapText="1"/>
    </xf>
    <xf numFmtId="3" fontId="2" fillId="0" borderId="29" xfId="4" applyNumberFormat="1" applyFont="1" applyFill="1" applyBorder="1" applyAlignment="1" applyProtection="1">
      <alignment horizontal="center" vertical="center" wrapText="1"/>
    </xf>
    <xf numFmtId="3" fontId="2" fillId="0" borderId="33" xfId="4" applyNumberFormat="1" applyFont="1" applyFill="1" applyBorder="1" applyAlignment="1" applyProtection="1">
      <alignment horizontal="center" vertical="center" wrapText="1"/>
    </xf>
    <xf numFmtId="0" fontId="2" fillId="0" borderId="18" xfId="4" applyFont="1" applyFill="1" applyBorder="1" applyAlignment="1" applyProtection="1">
      <alignment horizontal="center" vertical="center" wrapText="1"/>
    </xf>
    <xf numFmtId="0" fontId="2" fillId="0" borderId="26" xfId="4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24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Protection="1"/>
    <xf numFmtId="0" fontId="8" fillId="2" borderId="5" xfId="0" applyFont="1" applyFill="1" applyBorder="1" applyProtection="1"/>
    <xf numFmtId="0" fontId="8" fillId="2" borderId="12" xfId="0" applyFont="1" applyFill="1" applyBorder="1" applyProtection="1"/>
    <xf numFmtId="0" fontId="8" fillId="2" borderId="1" xfId="0" applyFont="1" applyFill="1" applyBorder="1" applyProtection="1"/>
    <xf numFmtId="0" fontId="8" fillId="2" borderId="13" xfId="0" applyFont="1" applyFill="1" applyBorder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4" fontId="2" fillId="0" borderId="18" xfId="4" applyNumberFormat="1" applyFont="1" applyFill="1" applyBorder="1" applyAlignment="1" applyProtection="1">
      <alignment horizontal="center" vertical="center" wrapText="1"/>
    </xf>
    <xf numFmtId="4" fontId="2" fillId="0" borderId="26" xfId="4" applyNumberFormat="1" applyFont="1" applyFill="1" applyBorder="1" applyAlignment="1" applyProtection="1">
      <alignment horizontal="center" vertical="center" wrapText="1"/>
    </xf>
    <xf numFmtId="3" fontId="10" fillId="0" borderId="19" xfId="0" applyNumberFormat="1" applyFont="1" applyFill="1" applyBorder="1" applyAlignment="1" applyProtection="1">
      <alignment horizontal="center" vertical="center"/>
    </xf>
    <xf numFmtId="3" fontId="10" fillId="0" borderId="20" xfId="0" applyNumberFormat="1" applyFont="1" applyFill="1" applyBorder="1" applyAlignment="1" applyProtection="1">
      <alignment horizontal="center" vertical="center"/>
    </xf>
    <xf numFmtId="3" fontId="10" fillId="0" borderId="21" xfId="0" applyNumberFormat="1" applyFont="1" applyFill="1" applyBorder="1" applyAlignment="1" applyProtection="1">
      <alignment horizontal="center" vertical="center"/>
    </xf>
    <xf numFmtId="3" fontId="10" fillId="0" borderId="25" xfId="0" applyNumberFormat="1" applyFont="1" applyFill="1" applyBorder="1" applyAlignment="1" applyProtection="1">
      <alignment horizontal="center" vertical="center" wrapText="1"/>
    </xf>
    <xf numFmtId="3" fontId="10" fillId="0" borderId="29" xfId="0" applyNumberFormat="1" applyFont="1" applyFill="1" applyBorder="1" applyAlignment="1" applyProtection="1">
      <alignment horizontal="center" vertical="center" wrapText="1"/>
    </xf>
    <xf numFmtId="3" fontId="10" fillId="0" borderId="28" xfId="0" applyNumberFormat="1" applyFont="1" applyFill="1" applyBorder="1" applyAlignment="1" applyProtection="1">
      <alignment horizontal="center" vertical="center" wrapText="1"/>
    </xf>
    <xf numFmtId="3" fontId="10" fillId="0" borderId="26" xfId="0" applyNumberFormat="1" applyFont="1" applyFill="1" applyBorder="1" applyAlignment="1" applyProtection="1">
      <alignment horizontal="center" vertical="center" wrapText="1"/>
    </xf>
    <xf numFmtId="0" fontId="2" fillId="0" borderId="25" xfId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3" fontId="2" fillId="0" borderId="23" xfId="4" applyNumberFormat="1" applyFont="1" applyFill="1" applyBorder="1" applyAlignment="1" applyProtection="1">
      <alignment horizontal="center" vertical="center" wrapText="1"/>
    </xf>
    <xf numFmtId="3" fontId="2" fillId="0" borderId="30" xfId="4" applyNumberFormat="1" applyFont="1" applyFill="1" applyBorder="1" applyAlignment="1" applyProtection="1">
      <alignment horizontal="center" vertical="center" wrapText="1"/>
    </xf>
    <xf numFmtId="3" fontId="10" fillId="0" borderId="27" xfId="0" applyNumberFormat="1" applyFont="1" applyFill="1" applyBorder="1" applyAlignment="1" applyProtection="1">
      <alignment horizontal="center" vertical="center"/>
    </xf>
    <xf numFmtId="3" fontId="10" fillId="0" borderId="24" xfId="0" applyNumberFormat="1" applyFont="1" applyFill="1" applyBorder="1" applyAlignment="1" applyProtection="1">
      <alignment horizontal="center" vertical="center"/>
    </xf>
    <xf numFmtId="0" fontId="13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2" fillId="2" borderId="6" xfId="1" applyFont="1" applyFill="1" applyBorder="1" applyAlignment="1" applyProtection="1">
      <alignment horizontal="center" wrapText="1"/>
    </xf>
    <xf numFmtId="0" fontId="12" fillId="2" borderId="7" xfId="1" applyFont="1" applyFill="1" applyBorder="1" applyAlignment="1" applyProtection="1">
      <alignment horizontal="center" wrapText="1"/>
    </xf>
    <xf numFmtId="0" fontId="12" fillId="2" borderId="8" xfId="1" applyFont="1" applyFill="1" applyBorder="1" applyAlignment="1" applyProtection="1">
      <alignment horizontal="center" wrapText="1"/>
    </xf>
    <xf numFmtId="0" fontId="30" fillId="0" borderId="52" xfId="8" applyFont="1" applyFill="1" applyBorder="1" applyAlignment="1">
      <alignment horizontal="center" vertical="center" wrapText="1"/>
    </xf>
    <xf numFmtId="0" fontId="30" fillId="0" borderId="53" xfId="8" applyFont="1" applyFill="1" applyBorder="1" applyAlignment="1">
      <alignment horizontal="center" vertical="center" wrapText="1"/>
    </xf>
    <xf numFmtId="0" fontId="30" fillId="0" borderId="27" xfId="8" applyFont="1" applyFill="1" applyBorder="1" applyAlignment="1">
      <alignment horizontal="center" vertical="center" wrapText="1"/>
    </xf>
    <xf numFmtId="0" fontId="30" fillId="0" borderId="24" xfId="8" applyFont="1" applyFill="1" applyBorder="1" applyAlignment="1">
      <alignment horizontal="center" vertical="center" wrapText="1"/>
    </xf>
    <xf numFmtId="0" fontId="30" fillId="0" borderId="42" xfId="8" applyFont="1" applyFill="1" applyBorder="1" applyAlignment="1">
      <alignment horizontal="center" vertical="center" wrapText="1"/>
    </xf>
    <xf numFmtId="0" fontId="30" fillId="0" borderId="28" xfId="8" applyFont="1" applyFill="1" applyBorder="1" applyAlignment="1">
      <alignment horizontal="center" vertical="center" wrapText="1"/>
    </xf>
    <xf numFmtId="0" fontId="30" fillId="0" borderId="26" xfId="8" applyFont="1" applyFill="1" applyBorder="1" applyAlignment="1">
      <alignment horizontal="center" vertical="center" wrapText="1"/>
    </xf>
    <xf numFmtId="0" fontId="30" fillId="0" borderId="44" xfId="8" applyFont="1" applyFill="1" applyBorder="1" applyAlignment="1">
      <alignment horizontal="center" vertical="center" wrapText="1"/>
    </xf>
    <xf numFmtId="164" fontId="30" fillId="0" borderId="68" xfId="10" applyNumberFormat="1" applyFont="1" applyFill="1" applyBorder="1" applyAlignment="1" applyProtection="1">
      <alignment horizontal="center" vertical="center" wrapText="1"/>
      <protection hidden="1"/>
    </xf>
    <xf numFmtId="164" fontId="30" fillId="0" borderId="35" xfId="10" applyNumberFormat="1" applyFont="1" applyFill="1" applyBorder="1" applyAlignment="1" applyProtection="1">
      <alignment horizontal="center" vertical="center" wrapText="1"/>
      <protection hidden="1"/>
    </xf>
    <xf numFmtId="164" fontId="30" fillId="0" borderId="65" xfId="10" applyNumberFormat="1" applyFont="1" applyFill="1" applyBorder="1" applyAlignment="1" applyProtection="1">
      <alignment horizontal="center" vertical="center" wrapText="1"/>
      <protection hidden="1"/>
    </xf>
    <xf numFmtId="0" fontId="30" fillId="0" borderId="25" xfId="8" applyFont="1" applyFill="1" applyBorder="1" applyAlignment="1">
      <alignment horizontal="center" vertical="top" wrapText="1"/>
    </xf>
    <xf numFmtId="0" fontId="30" fillId="0" borderId="29" xfId="8" applyFont="1" applyFill="1" applyBorder="1" applyAlignment="1">
      <alignment horizontal="center" vertical="top" wrapText="1"/>
    </xf>
    <xf numFmtId="0" fontId="30" fillId="0" borderId="43" xfId="8" applyFont="1" applyFill="1" applyBorder="1" applyAlignment="1">
      <alignment horizontal="center" vertical="top" wrapText="1"/>
    </xf>
    <xf numFmtId="164" fontId="30" fillId="0" borderId="25" xfId="10" applyNumberFormat="1" applyFont="1" applyFill="1" applyBorder="1" applyAlignment="1" applyProtection="1">
      <alignment horizontal="center" vertical="center" wrapText="1"/>
      <protection hidden="1"/>
    </xf>
    <xf numFmtId="164" fontId="30" fillId="0" borderId="29" xfId="10" applyNumberFormat="1" applyFont="1" applyFill="1" applyBorder="1" applyAlignment="1" applyProtection="1">
      <alignment horizontal="center" vertical="center" wrapText="1"/>
      <protection hidden="1"/>
    </xf>
    <xf numFmtId="164" fontId="30" fillId="0" borderId="43" xfId="10" applyNumberFormat="1" applyFont="1" applyFill="1" applyBorder="1" applyAlignment="1" applyProtection="1">
      <alignment horizontal="center" vertical="center" wrapText="1"/>
      <protection hidden="1"/>
    </xf>
    <xf numFmtId="0" fontId="30" fillId="0" borderId="0" xfId="9" applyFont="1" applyFill="1" applyAlignment="1">
      <alignment horizontal="right" vertical="center"/>
    </xf>
    <xf numFmtId="0" fontId="33" fillId="0" borderId="1" xfId="8" applyFont="1" applyFill="1" applyBorder="1" applyAlignment="1">
      <alignment horizontal="center" vertical="center" wrapText="1"/>
    </xf>
    <xf numFmtId="0" fontId="30" fillId="0" borderId="2" xfId="8" applyFont="1" applyFill="1" applyBorder="1" applyAlignment="1">
      <alignment horizontal="left" vertical="center" wrapText="1"/>
    </xf>
    <xf numFmtId="0" fontId="30" fillId="0" borderId="9" xfId="8" applyFont="1" applyFill="1" applyBorder="1" applyAlignment="1">
      <alignment horizontal="left" vertical="center" wrapText="1"/>
    </xf>
    <xf numFmtId="0" fontId="30" fillId="0" borderId="15" xfId="8" applyFont="1" applyFill="1" applyBorder="1" applyAlignment="1">
      <alignment horizontal="center" vertical="center" wrapText="1"/>
    </xf>
    <xf numFmtId="0" fontId="30" fillId="0" borderId="22" xfId="8" applyFont="1" applyFill="1" applyBorder="1" applyAlignment="1">
      <alignment horizontal="center" vertical="center" wrapText="1"/>
    </xf>
    <xf numFmtId="0" fontId="30" fillId="0" borderId="29" xfId="8" applyFont="1" applyFill="1" applyBorder="1" applyAlignment="1">
      <alignment horizontal="center" vertical="center" wrapText="1"/>
    </xf>
    <xf numFmtId="0" fontId="30" fillId="0" borderId="43" xfId="8" applyFont="1" applyFill="1" applyBorder="1" applyAlignment="1">
      <alignment horizontal="center" vertical="center" wrapText="1"/>
    </xf>
    <xf numFmtId="0" fontId="30" fillId="0" borderId="18" xfId="8" applyFont="1" applyFill="1" applyBorder="1" applyAlignment="1">
      <alignment horizontal="center" vertical="center" wrapText="1"/>
    </xf>
    <xf numFmtId="0" fontId="30" fillId="0" borderId="17" xfId="8" applyFont="1" applyFill="1" applyBorder="1" applyAlignment="1">
      <alignment horizontal="center" vertical="center" wrapText="1"/>
    </xf>
    <xf numFmtId="0" fontId="30" fillId="0" borderId="46" xfId="8" applyFont="1" applyFill="1" applyBorder="1" applyAlignment="1">
      <alignment horizontal="center" vertical="center" wrapText="1"/>
    </xf>
    <xf numFmtId="0" fontId="30" fillId="0" borderId="47" xfId="8" applyFont="1" applyFill="1" applyBorder="1" applyAlignment="1">
      <alignment horizontal="center" vertical="center" wrapText="1"/>
    </xf>
    <xf numFmtId="0" fontId="30" fillId="0" borderId="66" xfId="8" applyFont="1" applyFill="1" applyBorder="1" applyAlignment="1">
      <alignment horizontal="center" vertical="center" wrapText="1"/>
    </xf>
    <xf numFmtId="0" fontId="30" fillId="10" borderId="0" xfId="11" applyFont="1" applyFill="1" applyAlignment="1">
      <alignment vertical="center"/>
    </xf>
    <xf numFmtId="0" fontId="1" fillId="0" borderId="0" xfId="5" applyAlignment="1">
      <alignment vertical="center"/>
    </xf>
    <xf numFmtId="0" fontId="34" fillId="0" borderId="0" xfId="8" applyFont="1" applyFill="1" applyBorder="1" applyAlignment="1">
      <alignment vertical="center" wrapText="1"/>
    </xf>
    <xf numFmtId="0" fontId="34" fillId="0" borderId="0" xfId="8" applyFont="1" applyFill="1" applyAlignment="1">
      <alignment horizontal="left" vertical="center" wrapText="1"/>
    </xf>
    <xf numFmtId="164" fontId="30" fillId="0" borderId="25" xfId="10" applyNumberFormat="1" applyFont="1" applyFill="1" applyBorder="1" applyAlignment="1" applyProtection="1">
      <alignment horizontal="center" vertical="center"/>
      <protection hidden="1"/>
    </xf>
    <xf numFmtId="164" fontId="30" fillId="0" borderId="29" xfId="10" applyNumberFormat="1" applyFont="1" applyFill="1" applyBorder="1" applyAlignment="1" applyProtection="1">
      <alignment horizontal="center" vertical="center"/>
      <protection hidden="1"/>
    </xf>
    <xf numFmtId="164" fontId="30" fillId="0" borderId="43" xfId="10" applyNumberFormat="1" applyFont="1" applyFill="1" applyBorder="1" applyAlignment="1" applyProtection="1">
      <alignment horizontal="center" vertical="center"/>
      <protection hidden="1"/>
    </xf>
    <xf numFmtId="164" fontId="30" fillId="0" borderId="28" xfId="10" applyNumberFormat="1" applyFont="1" applyFill="1" applyBorder="1" applyAlignment="1" applyProtection="1">
      <alignment horizontal="center" vertical="center"/>
      <protection hidden="1"/>
    </xf>
    <xf numFmtId="164" fontId="30" fillId="0" borderId="26" xfId="10" applyNumberFormat="1" applyFont="1" applyFill="1" applyBorder="1" applyAlignment="1" applyProtection="1">
      <alignment horizontal="center" vertical="center"/>
      <protection hidden="1"/>
    </xf>
    <xf numFmtId="164" fontId="30" fillId="0" borderId="44" xfId="10" applyNumberFormat="1" applyFont="1" applyFill="1" applyBorder="1" applyAlignment="1" applyProtection="1">
      <alignment horizontal="center" vertical="center"/>
      <protection hidden="1"/>
    </xf>
    <xf numFmtId="0" fontId="30" fillId="0" borderId="0" xfId="8" applyFont="1" applyBorder="1" applyAlignment="1">
      <alignment vertical="center" wrapText="1"/>
    </xf>
  </cellXfs>
  <cellStyles count="12">
    <cellStyle name="Normální" xfId="0" builtinId="0"/>
    <cellStyle name="normální 2" xfId="5" xr:uid="{00000000-0005-0000-0000-000001000000}"/>
    <cellStyle name="normální_131 TA" xfId="8" xr:uid="{00000000-0005-0000-0000-000002000000}"/>
    <cellStyle name="normální_333 pro rok 2012 (2)" xfId="2" xr:uid="{00000000-0005-0000-0000-000003000000}"/>
    <cellStyle name="normální_333 pro rok 2012 (2) 2" xfId="7" xr:uid="{00000000-0005-0000-0000-000004000000}"/>
    <cellStyle name="normální_344 ÚPV Hejný NR 2012" xfId="4" xr:uid="{00000000-0005-0000-0000-000005000000}"/>
    <cellStyle name="normální_bilance jednoduchá" xfId="6" xr:uid="{00000000-0005-0000-0000-000006000000}"/>
    <cellStyle name="normální_Formulář 2 6 - předáno 12 10 2007 (3)" xfId="1" xr:uid="{00000000-0005-0000-0000-000007000000}"/>
    <cellStyle name="normální_tabulka č  9-4 SR KV proJanu" xfId="11" xr:uid="{00000000-0005-0000-0000-000008000000}"/>
    <cellStyle name="normální_Válková tabulky k SR" xfId="9" xr:uid="{00000000-0005-0000-0000-000009000000}"/>
    <cellStyle name="normální_Vzor RO" xfId="10" xr:uid="{00000000-0005-0000-0000-00000A000000}"/>
    <cellStyle name="normální_VZOR Tab  č  3" xfId="3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bor11/Odd113/Rozpo&#269;et-platy/R%202021/6.%20b&#283;h/1.%20NR%202021%20-%20pracovn&#23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 KPR"/>
      <sheetName val="302 PSP"/>
      <sheetName val="303 SP"/>
      <sheetName val="304 ÚV"/>
      <sheetName val="306 MZV"/>
      <sheetName val="307 MO"/>
      <sheetName val="308 NBÚ"/>
      <sheetName val="309 KVOP"/>
      <sheetName val="312 MF"/>
      <sheetName val="313 MPSV"/>
      <sheetName val="314 MV"/>
      <sheetName val="315 MŽP"/>
      <sheetName val="317 MMR"/>
      <sheetName val="321 GA"/>
      <sheetName val="322 MPO"/>
      <sheetName val="327 MD"/>
      <sheetName val="328 ČTÚ"/>
      <sheetName val="329 MZem"/>
      <sheetName val="333 MŠMT"/>
      <sheetName val="334 MK"/>
      <sheetName val="335 MZdr"/>
      <sheetName val="336 MSpr"/>
      <sheetName val="343 ÚOOÚ"/>
      <sheetName val="344 ÚPV"/>
      <sheetName val="345 ČSÚ"/>
      <sheetName val="346 ČÚZK"/>
      <sheetName val="348 ČBÚ"/>
      <sheetName val="349 ERÚ"/>
      <sheetName val="353 ÚOHS"/>
      <sheetName val="355 ÚSTR"/>
      <sheetName val="358 ÚS"/>
      <sheetName val="359 ÚNRR"/>
      <sheetName val="361 AV"/>
      <sheetName val="362 NSA"/>
      <sheetName val="371 ÚPDHPS"/>
      <sheetName val="372 RRTV"/>
      <sheetName val="373 ÚPDI"/>
      <sheetName val="374 SSHR"/>
      <sheetName val="375 SÚJB"/>
      <sheetName val="376 GIBS"/>
      <sheetName val="377 TA"/>
      <sheetName val="378 NÚKIB"/>
      <sheetName val="381 NKÚ"/>
      <sheetName val="ÚO"/>
      <sheetName val="OSS- SS"/>
      <sheetName val="JEDNOTLIVÉ OSS-SS"/>
      <sheetName val="SOBCPO"/>
      <sheetName val="JEDNOTLIVÉ SOBCPO"/>
      <sheetName val="PLATY PŘÍSLUŠNÍKŮ A VOJÁKŮ"/>
      <sheetName val="STÁTNÍ SPRÁVA"/>
      <sheetName val="OSTATNÍ OSS"/>
      <sheetName val="OSS CELKEM"/>
      <sheetName val="PO CELKEM"/>
      <sheetName val="OSS+PO CELKEM"/>
      <sheetName val="SUMÁŘ"/>
      <sheetName val="OSS IISSP"/>
      <sheetName val="Sumář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A211"/>
  <sheetViews>
    <sheetView tabSelected="1" topLeftCell="A7" zoomScale="70" zoomScaleNormal="70" workbookViewId="0">
      <pane xSplit="6" ySplit="11" topLeftCell="G18" activePane="bottomRight" state="frozen"/>
      <selection activeCell="A7" sqref="A7"/>
      <selection pane="topRight" activeCell="G7" sqref="G7"/>
      <selection pane="bottomLeft" activeCell="A18" sqref="A18"/>
      <selection pane="bottomRight" activeCell="A110" sqref="A110"/>
    </sheetView>
  </sheetViews>
  <sheetFormatPr defaultColWidth="9.109375" defaultRowHeight="13.2" outlineLevelRow="1" x14ac:dyDescent="0.25"/>
  <cols>
    <col min="1" max="1" width="82.44140625" style="1" customWidth="1"/>
    <col min="2" max="2" width="21.44140625" style="1" hidden="1" customWidth="1"/>
    <col min="3" max="3" width="19.88671875" style="1" hidden="1" customWidth="1"/>
    <col min="4" max="4" width="20.6640625" style="1" hidden="1" customWidth="1"/>
    <col min="5" max="5" width="14" style="2" hidden="1" customWidth="1"/>
    <col min="6" max="6" width="10.5546875" style="1" hidden="1" customWidth="1"/>
    <col min="7" max="7" width="21.44140625" style="3" customWidth="1"/>
    <col min="8" max="8" width="19.88671875" style="3" customWidth="1"/>
    <col min="9" max="9" width="20.6640625" style="3" customWidth="1"/>
    <col min="10" max="10" width="14" style="4" customWidth="1"/>
    <col min="11" max="11" width="10.5546875" style="3" customWidth="1"/>
    <col min="12" max="12" width="21.44140625" style="3" customWidth="1"/>
    <col min="13" max="13" width="17.6640625" style="3" customWidth="1"/>
    <col min="14" max="14" width="20.6640625" style="3" customWidth="1"/>
    <col min="15" max="15" width="14" style="4" customWidth="1"/>
    <col min="16" max="16" width="10.5546875" style="3" customWidth="1"/>
    <col min="17" max="17" width="17.6640625" style="3" customWidth="1"/>
    <col min="18" max="18" width="20.6640625" style="3" customWidth="1"/>
    <col min="19" max="19" width="14" style="4" customWidth="1"/>
    <col min="20" max="20" width="17.6640625" style="3" customWidth="1"/>
    <col min="21" max="21" width="20.6640625" style="3" customWidth="1"/>
    <col min="22" max="22" width="14" style="4" customWidth="1"/>
    <col min="23" max="23" width="21.44140625" style="3" customWidth="1"/>
    <col min="24" max="24" width="20.5546875" style="3" customWidth="1"/>
    <col min="25" max="25" width="20.6640625" style="3" customWidth="1"/>
    <col min="26" max="26" width="14" style="4" customWidth="1"/>
    <col min="27" max="27" width="10.5546875" style="3" customWidth="1"/>
    <col min="28" max="28" width="21.44140625" style="3" customWidth="1"/>
    <col min="29" max="29" width="19.88671875" style="3" bestFit="1" customWidth="1"/>
    <col min="30" max="30" width="20.6640625" style="3" customWidth="1"/>
    <col min="31" max="31" width="14" style="4" customWidth="1"/>
    <col min="32" max="32" width="10.5546875" style="3" customWidth="1"/>
    <col min="33" max="33" width="17.6640625" style="3" customWidth="1"/>
    <col min="34" max="34" width="20.6640625" style="3" customWidth="1"/>
    <col min="35" max="35" width="14" style="4" customWidth="1"/>
    <col min="36" max="36" width="17.6640625" style="3" customWidth="1"/>
    <col min="37" max="37" width="20.6640625" style="3" customWidth="1"/>
    <col min="38" max="38" width="14" style="4" customWidth="1"/>
    <col min="39" max="39" width="17.6640625" style="3" customWidth="1"/>
    <col min="40" max="40" width="20.6640625" style="3" customWidth="1"/>
    <col min="41" max="41" width="14" style="4" customWidth="1"/>
    <col min="42" max="42" width="17.6640625" style="3" customWidth="1"/>
    <col min="43" max="43" width="20.6640625" style="3" customWidth="1"/>
    <col min="44" max="44" width="14" style="4" customWidth="1"/>
    <col min="45" max="45" width="18.5546875" style="3" customWidth="1"/>
    <col min="46" max="46" width="9.109375" style="3" customWidth="1"/>
    <col min="47" max="47" width="16" style="3" hidden="1" customWidth="1"/>
    <col min="48" max="48" width="15" style="3" hidden="1" customWidth="1"/>
    <col min="49" max="49" width="17.5546875" style="3" hidden="1" customWidth="1"/>
    <col min="50" max="50" width="12.109375" style="5" hidden="1" customWidth="1"/>
    <col min="51" max="51" width="16" style="3" hidden="1" customWidth="1"/>
    <col min="52" max="52" width="15" style="3" hidden="1" customWidth="1"/>
    <col min="53" max="53" width="13.44140625" style="3" hidden="1" customWidth="1"/>
    <col min="54" max="54" width="12.109375" style="3" hidden="1" customWidth="1"/>
    <col min="55" max="55" width="16" style="3" hidden="1" customWidth="1"/>
    <col min="56" max="56" width="15" style="3" hidden="1" customWidth="1"/>
    <col min="57" max="57" width="13.44140625" style="3" hidden="1" customWidth="1"/>
    <col min="58" max="58" width="12.109375" style="5" hidden="1" customWidth="1"/>
    <col min="59" max="61" width="13.6640625" style="3" hidden="1" customWidth="1"/>
    <col min="62" max="62" width="17" style="3" hidden="1" customWidth="1"/>
    <col min="63" max="63" width="5.33203125" style="3" hidden="1" customWidth="1"/>
    <col min="64" max="64" width="16" style="3" hidden="1" customWidth="1"/>
    <col min="65" max="65" width="17.44140625" style="3" hidden="1" customWidth="1"/>
    <col min="66" max="66" width="15.44140625" style="3" hidden="1" customWidth="1"/>
    <col min="67" max="67" width="12.109375" style="5" hidden="1" customWidth="1"/>
    <col min="68" max="68" width="16" style="3" hidden="1" customWidth="1"/>
    <col min="69" max="69" width="15" style="3" hidden="1" customWidth="1"/>
    <col min="70" max="70" width="13.44140625" style="3" hidden="1" customWidth="1"/>
    <col min="71" max="71" width="12.109375" style="5" hidden="1" customWidth="1"/>
    <col min="72" max="72" width="1.88671875" style="3" hidden="1" customWidth="1"/>
    <col min="73" max="73" width="16" style="3" hidden="1" customWidth="1"/>
    <col min="74" max="74" width="15" style="3" hidden="1" customWidth="1"/>
    <col min="75" max="75" width="17.6640625" style="3" hidden="1" customWidth="1"/>
    <col min="76" max="76" width="12.109375" style="5" hidden="1" customWidth="1"/>
    <col min="77" max="77" width="16" style="3" hidden="1" customWidth="1"/>
    <col min="78" max="78" width="15" style="3" hidden="1" customWidth="1"/>
    <col min="79" max="79" width="13.44140625" style="3" hidden="1" customWidth="1"/>
    <col min="80" max="80" width="12.109375" style="5" hidden="1" customWidth="1"/>
    <col min="81" max="16384" width="9.109375" style="3"/>
  </cols>
  <sheetData>
    <row r="1" spans="1:80" hidden="1" x14ac:dyDescent="0.25"/>
    <row r="2" spans="1:80" ht="15" hidden="1" customHeight="1" x14ac:dyDescent="0.25">
      <c r="A2" s="3"/>
      <c r="B2" s="3"/>
      <c r="C2" s="3"/>
      <c r="D2" s="3"/>
      <c r="E2" s="4"/>
      <c r="F2" s="3"/>
    </row>
    <row r="3" spans="1:80" ht="15" hidden="1" customHeight="1" x14ac:dyDescent="0.25"/>
    <row r="4" spans="1:80" ht="15" hidden="1" customHeight="1" x14ac:dyDescent="0.25"/>
    <row r="5" spans="1:80" ht="15" hidden="1" customHeight="1" x14ac:dyDescent="0.25">
      <c r="A5" s="3"/>
      <c r="B5" s="3"/>
      <c r="C5" s="3"/>
      <c r="D5" s="3"/>
      <c r="E5" s="4"/>
      <c r="F5" s="3"/>
    </row>
    <row r="6" spans="1:80" ht="15" hidden="1" customHeight="1" x14ac:dyDescent="0.25"/>
    <row r="7" spans="1:80" ht="15" customHeight="1" x14ac:dyDescent="0.25"/>
    <row r="8" spans="1:80" ht="21" x14ac:dyDescent="0.4">
      <c r="A8" s="6" t="s">
        <v>0</v>
      </c>
      <c r="B8" s="6"/>
      <c r="C8" s="6"/>
      <c r="D8" s="6"/>
      <c r="E8" s="7"/>
      <c r="F8" s="6"/>
      <c r="AR8" s="8"/>
      <c r="AS8" s="9" t="s">
        <v>1</v>
      </c>
    </row>
    <row r="9" spans="1:80" ht="39.9" customHeight="1" thickBot="1" x14ac:dyDescent="0.3">
      <c r="G9" s="471" t="s">
        <v>2</v>
      </c>
      <c r="H9" s="471"/>
      <c r="I9" s="471"/>
      <c r="J9" s="471"/>
      <c r="K9" s="471"/>
      <c r="L9" s="471"/>
      <c r="M9" s="471"/>
      <c r="N9" s="471"/>
      <c r="O9" s="471"/>
      <c r="P9" s="471"/>
    </row>
    <row r="10" spans="1:80" ht="24.75" customHeight="1" thickBot="1" x14ac:dyDescent="0.35">
      <c r="A10" s="472"/>
      <c r="B10" s="453" t="s">
        <v>3</v>
      </c>
      <c r="C10" s="454"/>
      <c r="D10" s="454"/>
      <c r="E10" s="454"/>
      <c r="F10" s="455"/>
      <c r="G10" s="462" t="s">
        <v>4</v>
      </c>
      <c r="H10" s="463"/>
      <c r="I10" s="463"/>
      <c r="J10" s="463"/>
      <c r="K10" s="464"/>
      <c r="L10" s="444" t="s">
        <v>5</v>
      </c>
      <c r="M10" s="445"/>
      <c r="N10" s="445"/>
      <c r="O10" s="445"/>
      <c r="P10" s="445"/>
      <c r="Q10" s="444" t="s">
        <v>6</v>
      </c>
      <c r="R10" s="445"/>
      <c r="S10" s="446"/>
      <c r="T10" s="444" t="s">
        <v>7</v>
      </c>
      <c r="U10" s="445"/>
      <c r="V10" s="446"/>
      <c r="W10" s="453" t="s">
        <v>8</v>
      </c>
      <c r="X10" s="454"/>
      <c r="Y10" s="454"/>
      <c r="Z10" s="454"/>
      <c r="AA10" s="455"/>
      <c r="AB10" s="462" t="s">
        <v>9</v>
      </c>
      <c r="AC10" s="463"/>
      <c r="AD10" s="463"/>
      <c r="AE10" s="463"/>
      <c r="AF10" s="464"/>
      <c r="AG10" s="444" t="s">
        <v>10</v>
      </c>
      <c r="AH10" s="445"/>
      <c r="AI10" s="446"/>
      <c r="AJ10" s="444" t="s">
        <v>11</v>
      </c>
      <c r="AK10" s="445"/>
      <c r="AL10" s="445"/>
      <c r="AM10" s="444" t="s">
        <v>12</v>
      </c>
      <c r="AN10" s="445"/>
      <c r="AO10" s="446"/>
      <c r="AP10" s="444" t="s">
        <v>13</v>
      </c>
      <c r="AQ10" s="445"/>
      <c r="AR10" s="445"/>
      <c r="AS10" s="492" t="s">
        <v>14</v>
      </c>
      <c r="AU10" s="486" t="s">
        <v>15</v>
      </c>
      <c r="AV10" s="487"/>
      <c r="AW10" s="487"/>
      <c r="AX10" s="487"/>
      <c r="AY10" s="487"/>
      <c r="AZ10" s="487"/>
      <c r="BA10" s="487"/>
      <c r="BB10" s="488"/>
      <c r="BC10" s="494" t="s">
        <v>16</v>
      </c>
      <c r="BD10" s="495"/>
      <c r="BE10" s="495"/>
      <c r="BF10" s="496"/>
      <c r="BG10" s="494" t="s">
        <v>17</v>
      </c>
      <c r="BH10" s="500"/>
      <c r="BI10" s="501"/>
      <c r="BJ10" s="505" t="s">
        <v>18</v>
      </c>
      <c r="BK10" s="10"/>
      <c r="BL10" s="486" t="s">
        <v>19</v>
      </c>
      <c r="BM10" s="487"/>
      <c r="BN10" s="487"/>
      <c r="BO10" s="487"/>
      <c r="BP10" s="487"/>
      <c r="BQ10" s="487"/>
      <c r="BR10" s="487"/>
      <c r="BS10" s="488"/>
      <c r="BT10" s="10"/>
      <c r="BU10" s="486" t="s">
        <v>20</v>
      </c>
      <c r="BV10" s="487"/>
      <c r="BW10" s="487"/>
      <c r="BX10" s="487"/>
      <c r="BY10" s="487"/>
      <c r="BZ10" s="487"/>
      <c r="CA10" s="487"/>
      <c r="CB10" s="488"/>
    </row>
    <row r="11" spans="1:80" ht="36.75" customHeight="1" thickBot="1" x14ac:dyDescent="0.3">
      <c r="A11" s="473"/>
      <c r="B11" s="456"/>
      <c r="C11" s="457"/>
      <c r="D11" s="457"/>
      <c r="E11" s="457"/>
      <c r="F11" s="458"/>
      <c r="G11" s="465"/>
      <c r="H11" s="466"/>
      <c r="I11" s="466"/>
      <c r="J11" s="466"/>
      <c r="K11" s="467"/>
      <c r="L11" s="447"/>
      <c r="M11" s="448"/>
      <c r="N11" s="448"/>
      <c r="O11" s="448"/>
      <c r="P11" s="448"/>
      <c r="Q11" s="447"/>
      <c r="R11" s="448"/>
      <c r="S11" s="449"/>
      <c r="T11" s="447"/>
      <c r="U11" s="448"/>
      <c r="V11" s="449"/>
      <c r="W11" s="456"/>
      <c r="X11" s="457"/>
      <c r="Y11" s="457"/>
      <c r="Z11" s="457"/>
      <c r="AA11" s="458"/>
      <c r="AB11" s="465"/>
      <c r="AC11" s="466"/>
      <c r="AD11" s="466"/>
      <c r="AE11" s="466"/>
      <c r="AF11" s="467"/>
      <c r="AG11" s="447"/>
      <c r="AH11" s="448"/>
      <c r="AI11" s="449"/>
      <c r="AJ11" s="447"/>
      <c r="AK11" s="448"/>
      <c r="AL11" s="448"/>
      <c r="AM11" s="447"/>
      <c r="AN11" s="448"/>
      <c r="AO11" s="449"/>
      <c r="AP11" s="447"/>
      <c r="AQ11" s="448"/>
      <c r="AR11" s="448"/>
      <c r="AS11" s="493"/>
      <c r="AU11" s="489" t="s">
        <v>21</v>
      </c>
      <c r="AV11" s="490"/>
      <c r="AW11" s="490"/>
      <c r="AX11" s="491"/>
      <c r="AY11" s="489" t="s">
        <v>22</v>
      </c>
      <c r="AZ11" s="490"/>
      <c r="BA11" s="490"/>
      <c r="BB11" s="491"/>
      <c r="BC11" s="497"/>
      <c r="BD11" s="498"/>
      <c r="BE11" s="498"/>
      <c r="BF11" s="499"/>
      <c r="BG11" s="502"/>
      <c r="BH11" s="503"/>
      <c r="BI11" s="504"/>
      <c r="BJ11" s="506"/>
      <c r="BK11" s="11"/>
      <c r="BL11" s="489" t="s">
        <v>23</v>
      </c>
      <c r="BM11" s="490"/>
      <c r="BN11" s="490"/>
      <c r="BO11" s="491"/>
      <c r="BP11" s="490" t="s">
        <v>24</v>
      </c>
      <c r="BQ11" s="490"/>
      <c r="BR11" s="490"/>
      <c r="BS11" s="491"/>
      <c r="BT11" s="11"/>
      <c r="BU11" s="489" t="s">
        <v>25</v>
      </c>
      <c r="BV11" s="490"/>
      <c r="BW11" s="490"/>
      <c r="BX11" s="491"/>
      <c r="BY11" s="490" t="s">
        <v>26</v>
      </c>
      <c r="BZ11" s="490"/>
      <c r="CA11" s="490"/>
      <c r="CB11" s="491"/>
    </row>
    <row r="12" spans="1:80" ht="28.5" customHeight="1" thickBot="1" x14ac:dyDescent="0.3">
      <c r="A12" s="473"/>
      <c r="B12" s="459"/>
      <c r="C12" s="460"/>
      <c r="D12" s="460"/>
      <c r="E12" s="460"/>
      <c r="F12" s="461"/>
      <c r="G12" s="465"/>
      <c r="H12" s="466"/>
      <c r="I12" s="466"/>
      <c r="J12" s="466"/>
      <c r="K12" s="467"/>
      <c r="L12" s="450"/>
      <c r="M12" s="451"/>
      <c r="N12" s="451"/>
      <c r="O12" s="451"/>
      <c r="P12" s="451"/>
      <c r="Q12" s="450"/>
      <c r="R12" s="451"/>
      <c r="S12" s="452"/>
      <c r="T12" s="450"/>
      <c r="U12" s="451"/>
      <c r="V12" s="452"/>
      <c r="W12" s="459"/>
      <c r="X12" s="460"/>
      <c r="Y12" s="460"/>
      <c r="Z12" s="460"/>
      <c r="AA12" s="461"/>
      <c r="AB12" s="468"/>
      <c r="AC12" s="469"/>
      <c r="AD12" s="469"/>
      <c r="AE12" s="469"/>
      <c r="AF12" s="470"/>
      <c r="AG12" s="450"/>
      <c r="AH12" s="451"/>
      <c r="AI12" s="452"/>
      <c r="AJ12" s="450"/>
      <c r="AK12" s="451"/>
      <c r="AL12" s="451"/>
      <c r="AM12" s="450"/>
      <c r="AN12" s="451"/>
      <c r="AO12" s="452"/>
      <c r="AP12" s="450"/>
      <c r="AQ12" s="451"/>
      <c r="AR12" s="451"/>
      <c r="AS12" s="493"/>
      <c r="AU12" s="482" t="s">
        <v>27</v>
      </c>
      <c r="AV12" s="475" t="s">
        <v>28</v>
      </c>
      <c r="AW12" s="476"/>
      <c r="AX12" s="507" t="s">
        <v>29</v>
      </c>
      <c r="AY12" s="482" t="s">
        <v>27</v>
      </c>
      <c r="AZ12" s="475" t="s">
        <v>28</v>
      </c>
      <c r="BA12" s="476"/>
      <c r="BB12" s="480" t="s">
        <v>29</v>
      </c>
      <c r="BC12" s="482" t="s">
        <v>27</v>
      </c>
      <c r="BD12" s="475" t="s">
        <v>28</v>
      </c>
      <c r="BE12" s="476"/>
      <c r="BF12" s="507" t="s">
        <v>29</v>
      </c>
      <c r="BG12" s="509" t="s">
        <v>30</v>
      </c>
      <c r="BH12" s="510"/>
      <c r="BI12" s="511"/>
      <c r="BJ12" s="517" t="s">
        <v>31</v>
      </c>
      <c r="BK12" s="12"/>
      <c r="BL12" s="482" t="s">
        <v>27</v>
      </c>
      <c r="BM12" s="475" t="s">
        <v>28</v>
      </c>
      <c r="BN12" s="476"/>
      <c r="BO12" s="507" t="s">
        <v>29</v>
      </c>
      <c r="BP12" s="482" t="s">
        <v>27</v>
      </c>
      <c r="BQ12" s="475" t="s">
        <v>28</v>
      </c>
      <c r="BR12" s="476"/>
      <c r="BS12" s="507" t="s">
        <v>29</v>
      </c>
      <c r="BT12" s="12"/>
      <c r="BU12" s="482" t="s">
        <v>27</v>
      </c>
      <c r="BV12" s="475" t="s">
        <v>28</v>
      </c>
      <c r="BW12" s="476"/>
      <c r="BX12" s="507" t="s">
        <v>29</v>
      </c>
      <c r="BY12" s="482" t="s">
        <v>27</v>
      </c>
      <c r="BZ12" s="475" t="s">
        <v>28</v>
      </c>
      <c r="CA12" s="476"/>
      <c r="CB12" s="507" t="s">
        <v>29</v>
      </c>
    </row>
    <row r="13" spans="1:80" ht="12.9" customHeight="1" x14ac:dyDescent="0.25">
      <c r="A13" s="473"/>
      <c r="B13" s="482" t="s">
        <v>27</v>
      </c>
      <c r="C13" s="475" t="s">
        <v>28</v>
      </c>
      <c r="D13" s="476"/>
      <c r="E13" s="477" t="s">
        <v>29</v>
      </c>
      <c r="F13" s="480" t="s">
        <v>32</v>
      </c>
      <c r="G13" s="482" t="s">
        <v>27</v>
      </c>
      <c r="H13" s="475" t="s">
        <v>28</v>
      </c>
      <c r="I13" s="476"/>
      <c r="J13" s="477" t="s">
        <v>29</v>
      </c>
      <c r="K13" s="480" t="s">
        <v>32</v>
      </c>
      <c r="L13" s="482" t="s">
        <v>27</v>
      </c>
      <c r="M13" s="475" t="s">
        <v>28</v>
      </c>
      <c r="N13" s="476"/>
      <c r="O13" s="477" t="s">
        <v>33</v>
      </c>
      <c r="P13" s="480" t="s">
        <v>32</v>
      </c>
      <c r="Q13" s="482" t="s">
        <v>34</v>
      </c>
      <c r="R13" s="485" t="s">
        <v>35</v>
      </c>
      <c r="S13" s="477" t="s">
        <v>33</v>
      </c>
      <c r="T13" s="482" t="s">
        <v>34</v>
      </c>
      <c r="U13" s="485" t="s">
        <v>35</v>
      </c>
      <c r="V13" s="477" t="s">
        <v>33</v>
      </c>
      <c r="W13" s="482" t="s">
        <v>27</v>
      </c>
      <c r="X13" s="475" t="s">
        <v>28</v>
      </c>
      <c r="Y13" s="476"/>
      <c r="Z13" s="477" t="s">
        <v>36</v>
      </c>
      <c r="AA13" s="480" t="s">
        <v>32</v>
      </c>
      <c r="AB13" s="482" t="s">
        <v>27</v>
      </c>
      <c r="AC13" s="475" t="s">
        <v>28</v>
      </c>
      <c r="AD13" s="476"/>
      <c r="AE13" s="477" t="s">
        <v>37</v>
      </c>
      <c r="AF13" s="480" t="s">
        <v>32</v>
      </c>
      <c r="AG13" s="482" t="s">
        <v>34</v>
      </c>
      <c r="AH13" s="485" t="s">
        <v>35</v>
      </c>
      <c r="AI13" s="477" t="s">
        <v>37</v>
      </c>
      <c r="AJ13" s="482" t="s">
        <v>34</v>
      </c>
      <c r="AK13" s="485" t="s">
        <v>35</v>
      </c>
      <c r="AL13" s="519" t="s">
        <v>37</v>
      </c>
      <c r="AM13" s="482" t="s">
        <v>34</v>
      </c>
      <c r="AN13" s="485" t="s">
        <v>35</v>
      </c>
      <c r="AO13" s="477" t="s">
        <v>37</v>
      </c>
      <c r="AP13" s="482" t="s">
        <v>34</v>
      </c>
      <c r="AQ13" s="485" t="s">
        <v>35</v>
      </c>
      <c r="AR13" s="519" t="s">
        <v>37</v>
      </c>
      <c r="AS13" s="493"/>
      <c r="AU13" s="483"/>
      <c r="AV13" s="516" t="s">
        <v>34</v>
      </c>
      <c r="AW13" s="516" t="s">
        <v>35</v>
      </c>
      <c r="AX13" s="508"/>
      <c r="AY13" s="483"/>
      <c r="AZ13" s="516" t="s">
        <v>34</v>
      </c>
      <c r="BA13" s="516" t="s">
        <v>35</v>
      </c>
      <c r="BB13" s="481"/>
      <c r="BC13" s="483"/>
      <c r="BD13" s="516" t="s">
        <v>34</v>
      </c>
      <c r="BE13" s="516" t="s">
        <v>35</v>
      </c>
      <c r="BF13" s="508"/>
      <c r="BG13" s="521" t="s">
        <v>38</v>
      </c>
      <c r="BH13" s="512" t="s">
        <v>39</v>
      </c>
      <c r="BI13" s="514" t="s">
        <v>40</v>
      </c>
      <c r="BJ13" s="518"/>
      <c r="BK13" s="12"/>
      <c r="BL13" s="483"/>
      <c r="BM13" s="516" t="s">
        <v>34</v>
      </c>
      <c r="BN13" s="516" t="s">
        <v>35</v>
      </c>
      <c r="BO13" s="508"/>
      <c r="BP13" s="483"/>
      <c r="BQ13" s="516" t="s">
        <v>34</v>
      </c>
      <c r="BR13" s="516" t="s">
        <v>35</v>
      </c>
      <c r="BS13" s="508"/>
      <c r="BT13" s="12"/>
      <c r="BU13" s="483"/>
      <c r="BV13" s="516" t="s">
        <v>34</v>
      </c>
      <c r="BW13" s="516" t="s">
        <v>35</v>
      </c>
      <c r="BX13" s="508"/>
      <c r="BY13" s="483"/>
      <c r="BZ13" s="516" t="s">
        <v>34</v>
      </c>
      <c r="CA13" s="516" t="s">
        <v>35</v>
      </c>
      <c r="CB13" s="508"/>
    </row>
    <row r="14" spans="1:80" ht="12.9" customHeight="1" x14ac:dyDescent="0.25">
      <c r="A14" s="473"/>
      <c r="B14" s="483"/>
      <c r="C14" s="484" t="s">
        <v>34</v>
      </c>
      <c r="D14" s="484" t="s">
        <v>35</v>
      </c>
      <c r="E14" s="478"/>
      <c r="F14" s="481"/>
      <c r="G14" s="483"/>
      <c r="H14" s="484" t="s">
        <v>34</v>
      </c>
      <c r="I14" s="484" t="s">
        <v>35</v>
      </c>
      <c r="J14" s="478"/>
      <c r="K14" s="481"/>
      <c r="L14" s="483"/>
      <c r="M14" s="484" t="s">
        <v>34</v>
      </c>
      <c r="N14" s="484" t="s">
        <v>35</v>
      </c>
      <c r="O14" s="478"/>
      <c r="P14" s="481"/>
      <c r="Q14" s="483"/>
      <c r="R14" s="484"/>
      <c r="S14" s="478"/>
      <c r="T14" s="483"/>
      <c r="U14" s="484"/>
      <c r="V14" s="478"/>
      <c r="W14" s="483"/>
      <c r="X14" s="484" t="s">
        <v>34</v>
      </c>
      <c r="Y14" s="484" t="s">
        <v>35</v>
      </c>
      <c r="Z14" s="478"/>
      <c r="AA14" s="481"/>
      <c r="AB14" s="483"/>
      <c r="AC14" s="484" t="s">
        <v>34</v>
      </c>
      <c r="AD14" s="484" t="s">
        <v>35</v>
      </c>
      <c r="AE14" s="478"/>
      <c r="AF14" s="481"/>
      <c r="AG14" s="483"/>
      <c r="AH14" s="484"/>
      <c r="AI14" s="478"/>
      <c r="AJ14" s="483"/>
      <c r="AK14" s="484"/>
      <c r="AL14" s="520"/>
      <c r="AM14" s="483"/>
      <c r="AN14" s="484"/>
      <c r="AO14" s="478"/>
      <c r="AP14" s="483"/>
      <c r="AQ14" s="484"/>
      <c r="AR14" s="520"/>
      <c r="AS14" s="493"/>
      <c r="AU14" s="483"/>
      <c r="AV14" s="484"/>
      <c r="AW14" s="484"/>
      <c r="AX14" s="508"/>
      <c r="AY14" s="483"/>
      <c r="AZ14" s="484"/>
      <c r="BA14" s="484"/>
      <c r="BB14" s="481"/>
      <c r="BC14" s="483"/>
      <c r="BD14" s="484"/>
      <c r="BE14" s="484"/>
      <c r="BF14" s="508"/>
      <c r="BG14" s="522"/>
      <c r="BH14" s="513"/>
      <c r="BI14" s="515"/>
      <c r="BJ14" s="518"/>
      <c r="BK14" s="12"/>
      <c r="BL14" s="483"/>
      <c r="BM14" s="484"/>
      <c r="BN14" s="484"/>
      <c r="BO14" s="508"/>
      <c r="BP14" s="483"/>
      <c r="BQ14" s="484"/>
      <c r="BR14" s="484"/>
      <c r="BS14" s="508"/>
      <c r="BT14" s="12"/>
      <c r="BU14" s="483"/>
      <c r="BV14" s="484"/>
      <c r="BW14" s="484"/>
      <c r="BX14" s="508"/>
      <c r="BY14" s="483"/>
      <c r="BZ14" s="484"/>
      <c r="CA14" s="484"/>
      <c r="CB14" s="508"/>
    </row>
    <row r="15" spans="1:80" ht="12.9" customHeight="1" x14ac:dyDescent="0.25">
      <c r="A15" s="473"/>
      <c r="B15" s="483"/>
      <c r="C15" s="484"/>
      <c r="D15" s="484"/>
      <c r="E15" s="478"/>
      <c r="F15" s="481"/>
      <c r="G15" s="483"/>
      <c r="H15" s="484"/>
      <c r="I15" s="484"/>
      <c r="J15" s="478"/>
      <c r="K15" s="481"/>
      <c r="L15" s="483"/>
      <c r="M15" s="484"/>
      <c r="N15" s="484"/>
      <c r="O15" s="478"/>
      <c r="P15" s="481"/>
      <c r="Q15" s="483"/>
      <c r="R15" s="484"/>
      <c r="S15" s="478"/>
      <c r="T15" s="483"/>
      <c r="U15" s="484"/>
      <c r="V15" s="478"/>
      <c r="W15" s="483"/>
      <c r="X15" s="484"/>
      <c r="Y15" s="484"/>
      <c r="Z15" s="478"/>
      <c r="AA15" s="481"/>
      <c r="AB15" s="483"/>
      <c r="AC15" s="484"/>
      <c r="AD15" s="484"/>
      <c r="AE15" s="478"/>
      <c r="AF15" s="481"/>
      <c r="AG15" s="483"/>
      <c r="AH15" s="484"/>
      <c r="AI15" s="478"/>
      <c r="AJ15" s="483"/>
      <c r="AK15" s="484"/>
      <c r="AL15" s="520"/>
      <c r="AM15" s="483"/>
      <c r="AN15" s="484"/>
      <c r="AO15" s="478"/>
      <c r="AP15" s="483"/>
      <c r="AQ15" s="484"/>
      <c r="AR15" s="520"/>
      <c r="AS15" s="493"/>
      <c r="AU15" s="483"/>
      <c r="AV15" s="484"/>
      <c r="AW15" s="484"/>
      <c r="AX15" s="508"/>
      <c r="AY15" s="483"/>
      <c r="AZ15" s="484"/>
      <c r="BA15" s="484"/>
      <c r="BB15" s="481"/>
      <c r="BC15" s="483"/>
      <c r="BD15" s="484"/>
      <c r="BE15" s="484"/>
      <c r="BF15" s="508"/>
      <c r="BG15" s="522"/>
      <c r="BH15" s="513"/>
      <c r="BI15" s="515"/>
      <c r="BJ15" s="518"/>
      <c r="BK15" s="12"/>
      <c r="BL15" s="483"/>
      <c r="BM15" s="484"/>
      <c r="BN15" s="484"/>
      <c r="BO15" s="508"/>
      <c r="BP15" s="483"/>
      <c r="BQ15" s="484"/>
      <c r="BR15" s="484"/>
      <c r="BS15" s="508"/>
      <c r="BT15" s="12"/>
      <c r="BU15" s="483"/>
      <c r="BV15" s="484"/>
      <c r="BW15" s="484"/>
      <c r="BX15" s="508"/>
      <c r="BY15" s="483"/>
      <c r="BZ15" s="484"/>
      <c r="CA15" s="484"/>
      <c r="CB15" s="508"/>
    </row>
    <row r="16" spans="1:80" ht="12.9" customHeight="1" x14ac:dyDescent="0.25">
      <c r="A16" s="473"/>
      <c r="B16" s="483"/>
      <c r="C16" s="484"/>
      <c r="D16" s="484"/>
      <c r="E16" s="478"/>
      <c r="F16" s="481"/>
      <c r="G16" s="483"/>
      <c r="H16" s="484"/>
      <c r="I16" s="484"/>
      <c r="J16" s="478"/>
      <c r="K16" s="481"/>
      <c r="L16" s="483"/>
      <c r="M16" s="484"/>
      <c r="N16" s="484"/>
      <c r="O16" s="478"/>
      <c r="P16" s="481"/>
      <c r="Q16" s="483"/>
      <c r="R16" s="484"/>
      <c r="S16" s="478"/>
      <c r="T16" s="483"/>
      <c r="U16" s="484"/>
      <c r="V16" s="478"/>
      <c r="W16" s="483"/>
      <c r="X16" s="484"/>
      <c r="Y16" s="484"/>
      <c r="Z16" s="478"/>
      <c r="AA16" s="481"/>
      <c r="AB16" s="483"/>
      <c r="AC16" s="484"/>
      <c r="AD16" s="484"/>
      <c r="AE16" s="478"/>
      <c r="AF16" s="481"/>
      <c r="AG16" s="483"/>
      <c r="AH16" s="484"/>
      <c r="AI16" s="478"/>
      <c r="AJ16" s="483"/>
      <c r="AK16" s="484"/>
      <c r="AL16" s="520"/>
      <c r="AM16" s="483"/>
      <c r="AN16" s="484"/>
      <c r="AO16" s="478"/>
      <c r="AP16" s="483"/>
      <c r="AQ16" s="484"/>
      <c r="AR16" s="520"/>
      <c r="AS16" s="493"/>
      <c r="AU16" s="483"/>
      <c r="AV16" s="484"/>
      <c r="AW16" s="484"/>
      <c r="AX16" s="508"/>
      <c r="AY16" s="483"/>
      <c r="AZ16" s="484"/>
      <c r="BA16" s="484"/>
      <c r="BB16" s="481"/>
      <c r="BC16" s="483"/>
      <c r="BD16" s="484"/>
      <c r="BE16" s="484"/>
      <c r="BF16" s="508"/>
      <c r="BG16" s="522"/>
      <c r="BH16" s="513"/>
      <c r="BI16" s="515"/>
      <c r="BJ16" s="518"/>
      <c r="BK16" s="12"/>
      <c r="BL16" s="483"/>
      <c r="BM16" s="484"/>
      <c r="BN16" s="484"/>
      <c r="BO16" s="508"/>
      <c r="BP16" s="483"/>
      <c r="BQ16" s="484"/>
      <c r="BR16" s="484"/>
      <c r="BS16" s="508"/>
      <c r="BT16" s="12"/>
      <c r="BU16" s="483"/>
      <c r="BV16" s="484"/>
      <c r="BW16" s="484"/>
      <c r="BX16" s="508"/>
      <c r="BY16" s="483"/>
      <c r="BZ16" s="484"/>
      <c r="CA16" s="484"/>
      <c r="CB16" s="508"/>
    </row>
    <row r="17" spans="1:131" s="22" customFormat="1" ht="16.5" customHeight="1" thickBot="1" x14ac:dyDescent="0.3">
      <c r="A17" s="474"/>
      <c r="B17" s="13" t="s">
        <v>41</v>
      </c>
      <c r="C17" s="14" t="s">
        <v>41</v>
      </c>
      <c r="D17" s="15" t="s">
        <v>41</v>
      </c>
      <c r="E17" s="479"/>
      <c r="F17" s="16" t="s">
        <v>41</v>
      </c>
      <c r="G17" s="13" t="s">
        <v>41</v>
      </c>
      <c r="H17" s="14" t="s">
        <v>41</v>
      </c>
      <c r="I17" s="15" t="s">
        <v>41</v>
      </c>
      <c r="J17" s="479"/>
      <c r="K17" s="16" t="s">
        <v>41</v>
      </c>
      <c r="L17" s="13" t="s">
        <v>41</v>
      </c>
      <c r="M17" s="14" t="s">
        <v>41</v>
      </c>
      <c r="N17" s="15" t="s">
        <v>41</v>
      </c>
      <c r="O17" s="479"/>
      <c r="P17" s="16" t="s">
        <v>41</v>
      </c>
      <c r="Q17" s="13" t="s">
        <v>41</v>
      </c>
      <c r="R17" s="14" t="s">
        <v>41</v>
      </c>
      <c r="S17" s="479"/>
      <c r="T17" s="13" t="s">
        <v>41</v>
      </c>
      <c r="U17" s="14" t="s">
        <v>41</v>
      </c>
      <c r="V17" s="479"/>
      <c r="W17" s="13" t="s">
        <v>41</v>
      </c>
      <c r="X17" s="14" t="s">
        <v>41</v>
      </c>
      <c r="Y17" s="15" t="s">
        <v>41</v>
      </c>
      <c r="Z17" s="479"/>
      <c r="AA17" s="16" t="s">
        <v>41</v>
      </c>
      <c r="AB17" s="17" t="s">
        <v>41</v>
      </c>
      <c r="AC17" s="18" t="s">
        <v>41</v>
      </c>
      <c r="AD17" s="19" t="s">
        <v>41</v>
      </c>
      <c r="AE17" s="478"/>
      <c r="AF17" s="20" t="s">
        <v>41</v>
      </c>
      <c r="AG17" s="17" t="s">
        <v>41</v>
      </c>
      <c r="AH17" s="18" t="s">
        <v>41</v>
      </c>
      <c r="AI17" s="478"/>
      <c r="AJ17" s="17" t="s">
        <v>41</v>
      </c>
      <c r="AK17" s="18" t="s">
        <v>41</v>
      </c>
      <c r="AL17" s="520"/>
      <c r="AM17" s="17" t="s">
        <v>41</v>
      </c>
      <c r="AN17" s="18" t="s">
        <v>41</v>
      </c>
      <c r="AO17" s="478"/>
      <c r="AP17" s="17" t="s">
        <v>41</v>
      </c>
      <c r="AQ17" s="18" t="s">
        <v>41</v>
      </c>
      <c r="AR17" s="520"/>
      <c r="AS17" s="21" t="s">
        <v>41</v>
      </c>
      <c r="AU17" s="13" t="s">
        <v>41</v>
      </c>
      <c r="AV17" s="23" t="s">
        <v>41</v>
      </c>
      <c r="AW17" s="23" t="s">
        <v>41</v>
      </c>
      <c r="AX17" s="508"/>
      <c r="AY17" s="13" t="s">
        <v>41</v>
      </c>
      <c r="AZ17" s="23" t="s">
        <v>41</v>
      </c>
      <c r="BA17" s="23" t="s">
        <v>41</v>
      </c>
      <c r="BB17" s="481"/>
      <c r="BC17" s="13" t="s">
        <v>41</v>
      </c>
      <c r="BD17" s="23" t="s">
        <v>41</v>
      </c>
      <c r="BE17" s="23" t="s">
        <v>41</v>
      </c>
      <c r="BF17" s="508"/>
      <c r="BG17" s="13" t="s">
        <v>41</v>
      </c>
      <c r="BH17" s="23" t="s">
        <v>41</v>
      </c>
      <c r="BI17" s="24" t="s">
        <v>41</v>
      </c>
      <c r="BJ17" s="518"/>
      <c r="BK17" s="25"/>
      <c r="BL17" s="13" t="s">
        <v>41</v>
      </c>
      <c r="BM17" s="23" t="s">
        <v>41</v>
      </c>
      <c r="BN17" s="23" t="s">
        <v>41</v>
      </c>
      <c r="BO17" s="508"/>
      <c r="BP17" s="13" t="s">
        <v>41</v>
      </c>
      <c r="BQ17" s="23" t="s">
        <v>41</v>
      </c>
      <c r="BR17" s="23" t="s">
        <v>41</v>
      </c>
      <c r="BS17" s="508"/>
      <c r="BT17" s="26"/>
      <c r="BU17" s="13" t="s">
        <v>41</v>
      </c>
      <c r="BV17" s="23" t="s">
        <v>41</v>
      </c>
      <c r="BW17" s="23" t="s">
        <v>41</v>
      </c>
      <c r="BX17" s="508"/>
      <c r="BY17" s="13" t="s">
        <v>41</v>
      </c>
      <c r="BZ17" s="23" t="s">
        <v>41</v>
      </c>
      <c r="CA17" s="23" t="s">
        <v>41</v>
      </c>
      <c r="CB17" s="508"/>
    </row>
    <row r="18" spans="1:131" s="35" customFormat="1" ht="15.75" customHeight="1" thickBot="1" x14ac:dyDescent="0.4">
      <c r="A18" s="27" t="s">
        <v>42</v>
      </c>
      <c r="B18" s="526"/>
      <c r="C18" s="527"/>
      <c r="D18" s="527"/>
      <c r="E18" s="527"/>
      <c r="F18" s="528"/>
      <c r="G18" s="28">
        <v>1</v>
      </c>
      <c r="H18" s="29">
        <v>2</v>
      </c>
      <c r="I18" s="29">
        <v>3</v>
      </c>
      <c r="J18" s="30">
        <v>4</v>
      </c>
      <c r="K18" s="31">
        <v>5</v>
      </c>
      <c r="L18" s="28">
        <v>6</v>
      </c>
      <c r="M18" s="29">
        <v>7</v>
      </c>
      <c r="N18" s="29">
        <v>8</v>
      </c>
      <c r="O18" s="30">
        <v>9</v>
      </c>
      <c r="P18" s="32">
        <v>10</v>
      </c>
      <c r="Q18" s="28">
        <v>11</v>
      </c>
      <c r="R18" s="29">
        <v>12</v>
      </c>
      <c r="S18" s="33">
        <v>13</v>
      </c>
      <c r="T18" s="28">
        <v>14</v>
      </c>
      <c r="U18" s="29">
        <v>15</v>
      </c>
      <c r="V18" s="33">
        <v>16</v>
      </c>
      <c r="W18" s="526"/>
      <c r="X18" s="527"/>
      <c r="Y18" s="527"/>
      <c r="Z18" s="527"/>
      <c r="AA18" s="528"/>
      <c r="AB18" s="28">
        <v>17</v>
      </c>
      <c r="AC18" s="29">
        <v>18</v>
      </c>
      <c r="AD18" s="29">
        <v>19</v>
      </c>
      <c r="AE18" s="30">
        <v>20</v>
      </c>
      <c r="AF18" s="31">
        <v>21</v>
      </c>
      <c r="AG18" s="28">
        <v>22</v>
      </c>
      <c r="AH18" s="29">
        <v>23</v>
      </c>
      <c r="AI18" s="33">
        <v>24</v>
      </c>
      <c r="AJ18" s="28">
        <v>25</v>
      </c>
      <c r="AK18" s="29">
        <v>26</v>
      </c>
      <c r="AL18" s="33">
        <v>27</v>
      </c>
      <c r="AM18" s="28">
        <v>28</v>
      </c>
      <c r="AN18" s="29">
        <v>29</v>
      </c>
      <c r="AO18" s="33">
        <v>30</v>
      </c>
      <c r="AP18" s="28">
        <v>31</v>
      </c>
      <c r="AQ18" s="29">
        <v>32</v>
      </c>
      <c r="AR18" s="33">
        <v>33</v>
      </c>
      <c r="AS18" s="34">
        <v>34</v>
      </c>
      <c r="AU18" s="523"/>
      <c r="AV18" s="524"/>
      <c r="AW18" s="524"/>
      <c r="AX18" s="525"/>
      <c r="AY18" s="523"/>
      <c r="AZ18" s="524"/>
      <c r="BA18" s="524"/>
      <c r="BB18" s="525"/>
      <c r="BC18" s="523"/>
      <c r="BD18" s="524"/>
      <c r="BE18" s="524"/>
      <c r="BF18" s="525"/>
      <c r="BG18" s="523"/>
      <c r="BH18" s="524"/>
      <c r="BI18" s="525"/>
      <c r="BJ18" s="36"/>
      <c r="BL18" s="523"/>
      <c r="BM18" s="524"/>
      <c r="BN18" s="524"/>
      <c r="BO18" s="525"/>
      <c r="BP18" s="523"/>
      <c r="BQ18" s="524"/>
      <c r="BR18" s="524"/>
      <c r="BS18" s="525"/>
      <c r="BU18" s="523"/>
      <c r="BV18" s="524"/>
      <c r="BW18" s="524"/>
      <c r="BX18" s="525"/>
      <c r="BY18" s="523"/>
      <c r="BZ18" s="524"/>
      <c r="CA18" s="524"/>
      <c r="CB18" s="525"/>
    </row>
    <row r="19" spans="1:131" s="56" customFormat="1" ht="27.75" customHeight="1" x14ac:dyDescent="0.3">
      <c r="A19" s="37" t="s">
        <v>43</v>
      </c>
      <c r="B19" s="38">
        <f>IF(B28+B144=C19+D19,C19+D19,"CHYBA")</f>
        <v>111785466</v>
      </c>
      <c r="C19" s="39">
        <f>C28+C144</f>
        <v>5065824</v>
      </c>
      <c r="D19" s="39">
        <f>D28+D144</f>
        <v>106719642</v>
      </c>
      <c r="E19" s="40">
        <f>E28+E144</f>
        <v>249.62</v>
      </c>
      <c r="F19" s="41">
        <f t="shared" ref="F19:F25" si="0">IF(E19=0,0,ROUND(D19/E19/12,0))</f>
        <v>35627</v>
      </c>
      <c r="G19" s="38">
        <f>IF(G28+G144=H19+I19,H19+I19,"CHYBA")</f>
        <v>112277020</v>
      </c>
      <c r="H19" s="39">
        <f>H28+H144</f>
        <v>4136652</v>
      </c>
      <c r="I19" s="39">
        <f>I28+I144</f>
        <v>108140368</v>
      </c>
      <c r="J19" s="39">
        <f>J28+J144</f>
        <v>265.58</v>
      </c>
      <c r="K19" s="41">
        <f t="shared" ref="K19:K25" si="1">IF(J19=0,0,ROUND(I19/J19/12,0))</f>
        <v>33932</v>
      </c>
      <c r="L19" s="42">
        <f>IF(L28+L144=M19+N19,M19+N19,"CHYBA")</f>
        <v>117611544</v>
      </c>
      <c r="M19" s="43">
        <f>M28+M144</f>
        <v>5655652</v>
      </c>
      <c r="N19" s="43">
        <f>N28+N144</f>
        <v>111955892</v>
      </c>
      <c r="O19" s="43">
        <f>O28+O144</f>
        <v>265.58</v>
      </c>
      <c r="P19" s="44">
        <f t="shared" ref="P19:P25" si="2">IF(O19=0,0,ROUND(N19/O19/12,0))</f>
        <v>35129</v>
      </c>
      <c r="Q19" s="38">
        <f t="shared" ref="Q19:V25" si="3">Q28+Q144</f>
        <v>1008652.78</v>
      </c>
      <c r="R19" s="39">
        <f t="shared" si="3"/>
        <v>517968.1</v>
      </c>
      <c r="S19" s="45">
        <f t="shared" si="3"/>
        <v>0</v>
      </c>
      <c r="T19" s="42">
        <f t="shared" si="3"/>
        <v>0</v>
      </c>
      <c r="U19" s="43">
        <f t="shared" si="3"/>
        <v>0</v>
      </c>
      <c r="V19" s="46">
        <f t="shared" si="3"/>
        <v>0</v>
      </c>
      <c r="W19" s="42">
        <f>IF(W28+W144=X19+Y19,X19+Y19,"CHYBA")</f>
        <v>119138164.88</v>
      </c>
      <c r="X19" s="43">
        <f>X28+X144</f>
        <v>6664304.7800000003</v>
      </c>
      <c r="Y19" s="43">
        <f>Y28+Y144</f>
        <v>112473860.09999999</v>
      </c>
      <c r="Z19" s="47">
        <f>Z28+Z144</f>
        <v>265.58</v>
      </c>
      <c r="AA19" s="48">
        <f t="shared" ref="AA19:AA25" si="4">IF(Z19=0,0,ROUND(Y19/Z19/12,0))</f>
        <v>35292</v>
      </c>
      <c r="AB19" s="38">
        <f>IF(AB28+AB144=AC19+AD19,AC19+AD19,"CHYBA")</f>
        <v>116343745</v>
      </c>
      <c r="AC19" s="39">
        <f>AC28+AC144</f>
        <v>5214938</v>
      </c>
      <c r="AD19" s="39">
        <f>AD28+AD144</f>
        <v>111128807</v>
      </c>
      <c r="AE19" s="39">
        <f>AE28+AE144</f>
        <v>248.34</v>
      </c>
      <c r="AF19" s="41">
        <f t="shared" ref="AF19:AF25" si="5">IF(AE19=0,0,ROUND(AD19/AE19/12,0))</f>
        <v>37291</v>
      </c>
      <c r="AG19" s="38">
        <f t="shared" ref="AG19:AR25" si="6">AG28+AG144</f>
        <v>979137</v>
      </c>
      <c r="AH19" s="39">
        <f t="shared" si="6"/>
        <v>413687.1</v>
      </c>
      <c r="AI19" s="45">
        <f t="shared" si="6"/>
        <v>0</v>
      </c>
      <c r="AJ19" s="38">
        <f t="shared" si="6"/>
        <v>0</v>
      </c>
      <c r="AK19" s="39">
        <f t="shared" si="6"/>
        <v>0</v>
      </c>
      <c r="AL19" s="45">
        <f t="shared" si="6"/>
        <v>0</v>
      </c>
      <c r="AM19" s="38">
        <f t="shared" si="6"/>
        <v>11725.78</v>
      </c>
      <c r="AN19" s="39">
        <f t="shared" si="6"/>
        <v>104281</v>
      </c>
      <c r="AO19" s="45">
        <f t="shared" si="6"/>
        <v>0</v>
      </c>
      <c r="AP19" s="38">
        <f t="shared" si="6"/>
        <v>0</v>
      </c>
      <c r="AQ19" s="39">
        <f t="shared" si="6"/>
        <v>0</v>
      </c>
      <c r="AR19" s="45">
        <f t="shared" si="6"/>
        <v>0</v>
      </c>
      <c r="AS19" s="49"/>
      <c r="AT19" s="50"/>
      <c r="AU19" s="38">
        <f>IF(AU28+AU144=AV19+AW19,AV19+AW19,"CHYBA")</f>
        <v>-1267799</v>
      </c>
      <c r="AV19" s="39">
        <f>AV28+AV144</f>
        <v>-440714</v>
      </c>
      <c r="AW19" s="39">
        <f>AW28+AW144</f>
        <v>-827085</v>
      </c>
      <c r="AX19" s="40">
        <f>AX28+AX144</f>
        <v>-17.239999999999988</v>
      </c>
      <c r="AY19" s="51">
        <f>IF(L19=0,0,AB19/L19*100)</f>
        <v>98.922045441389656</v>
      </c>
      <c r="AZ19" s="40">
        <f>IF(M19=0,0,AC19/M19*100)</f>
        <v>92.207547423356317</v>
      </c>
      <c r="BA19" s="40">
        <f>IF(N19=0,0,AD19/N19*100)</f>
        <v>99.261240310603753</v>
      </c>
      <c r="BB19" s="40">
        <f>IF(O19=0,0,AE19/O19*100)</f>
        <v>93.508547330371272</v>
      </c>
      <c r="BC19" s="38">
        <f>IF(BC28+BC144=BD19+BE19,BD19+BE19,"CHYBA")</f>
        <v>-2776629.88</v>
      </c>
      <c r="BD19" s="39">
        <f>BD28+BD144</f>
        <v>-1431576.78</v>
      </c>
      <c r="BE19" s="39">
        <f>BE28+BE144</f>
        <v>-1345053.1</v>
      </c>
      <c r="BF19" s="40">
        <f>BF28+BF144</f>
        <v>-17.239999999999988</v>
      </c>
      <c r="BG19" s="52">
        <f t="shared" ref="BG19:BG25" si="7">IF(F19=0,0,AF19/F19*100)</f>
        <v>104.67061498301851</v>
      </c>
      <c r="BH19" s="47">
        <f t="shared" ref="BH19:BH25" si="8">IF(K19=0,0,AF19/K19*100)</f>
        <v>109.89921018507603</v>
      </c>
      <c r="BI19" s="53">
        <f t="shared" ref="BI19:BI25" si="9">IF(P19=0,0,AF19/P19*100)</f>
        <v>106.15445927865865</v>
      </c>
      <c r="BJ19" s="54"/>
      <c r="BK19" s="50"/>
      <c r="BL19" s="38">
        <f>IF(BL28+BL144=BM19+BN19,BM19+BN19,"CHYBA")</f>
        <v>-2794419.8800000018</v>
      </c>
      <c r="BM19" s="39">
        <f>BM28+BM144</f>
        <v>-1449366.7800000003</v>
      </c>
      <c r="BN19" s="39">
        <f>BN28+BN144</f>
        <v>-1345053.1000000015</v>
      </c>
      <c r="BO19" s="40">
        <f>BO28+BO144</f>
        <v>-17.239999999999988</v>
      </c>
      <c r="BP19" s="51">
        <f>IF(W19=0,0,AB19/W19*100)</f>
        <v>97.65447127474674</v>
      </c>
      <c r="BQ19" s="40">
        <f>IF(X19=0,0,AC19/X19*100)</f>
        <v>78.251793280078644</v>
      </c>
      <c r="BR19" s="40">
        <f>IF(Y19=0,0,AD19/Y19*100)</f>
        <v>98.804119376000685</v>
      </c>
      <c r="BS19" s="55">
        <f>IF(Z19=0,0,AE19/Z19*100)</f>
        <v>93.508547330371272</v>
      </c>
      <c r="BT19" s="50"/>
      <c r="BU19" s="38">
        <f>IF(BU28+BU144=BV19+BW19,BV19+BW19,"CHYBA")</f>
        <v>4558279</v>
      </c>
      <c r="BV19" s="39">
        <f>BV28+BV144</f>
        <v>149114</v>
      </c>
      <c r="BW19" s="39">
        <f>BW28+BW144</f>
        <v>4409165</v>
      </c>
      <c r="BX19" s="40">
        <f>BX28+BX144</f>
        <v>-1.2799999999999798</v>
      </c>
      <c r="BY19" s="51">
        <f>IF(B19=0,0,AB19/B19*100)</f>
        <v>104.07770273105092</v>
      </c>
      <c r="BZ19" s="40">
        <f>IF(C19=0,0,AC19/C19*100)</f>
        <v>102.94352902903852</v>
      </c>
      <c r="CA19" s="40">
        <f>IF(D19=0,0,AD19/D19*100)</f>
        <v>104.13154028384015</v>
      </c>
      <c r="CB19" s="55">
        <f>IF(E19=0,0,AE19/E19*100)</f>
        <v>99.487220575274421</v>
      </c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</row>
    <row r="20" spans="1:131" ht="20.399999999999999" hidden="1" x14ac:dyDescent="0.35">
      <c r="A20" s="57" t="s">
        <v>44</v>
      </c>
      <c r="B20" s="58"/>
      <c r="C20" s="59"/>
      <c r="D20" s="59">
        <f t="shared" ref="D20:E25" si="10">D29+D145</f>
        <v>76376357</v>
      </c>
      <c r="E20" s="60">
        <f t="shared" si="10"/>
        <v>176.70999999999998</v>
      </c>
      <c r="F20" s="61">
        <f t="shared" si="0"/>
        <v>36018</v>
      </c>
      <c r="G20" s="58"/>
      <c r="H20" s="59"/>
      <c r="I20" s="59">
        <f t="shared" ref="I20:J25" si="11">I29+I145</f>
        <v>76659101</v>
      </c>
      <c r="J20" s="59">
        <f t="shared" si="11"/>
        <v>185.57999999999998</v>
      </c>
      <c r="K20" s="61">
        <f t="shared" si="1"/>
        <v>34423</v>
      </c>
      <c r="L20" s="58"/>
      <c r="M20" s="59"/>
      <c r="N20" s="59">
        <f t="shared" ref="N20:O25" si="12">N29+N145</f>
        <v>80474625</v>
      </c>
      <c r="O20" s="59">
        <f t="shared" si="12"/>
        <v>185.57999999999998</v>
      </c>
      <c r="P20" s="62">
        <f t="shared" si="2"/>
        <v>36137</v>
      </c>
      <c r="Q20" s="63"/>
      <c r="R20" s="59">
        <f t="shared" si="3"/>
        <v>517968.1</v>
      </c>
      <c r="S20" s="64">
        <f t="shared" si="3"/>
        <v>0</v>
      </c>
      <c r="T20" s="63"/>
      <c r="U20" s="59">
        <f t="shared" si="3"/>
        <v>0</v>
      </c>
      <c r="V20" s="64">
        <f t="shared" si="3"/>
        <v>0</v>
      </c>
      <c r="W20" s="58"/>
      <c r="X20" s="59"/>
      <c r="Y20" s="59">
        <f t="shared" ref="Y20:Z25" si="13">Y29+Y145</f>
        <v>80992593.099999994</v>
      </c>
      <c r="Z20" s="60">
        <f t="shared" si="13"/>
        <v>185.57999999999998</v>
      </c>
      <c r="AA20" s="61">
        <f t="shared" si="4"/>
        <v>36369</v>
      </c>
      <c r="AB20" s="58"/>
      <c r="AC20" s="59"/>
      <c r="AD20" s="59">
        <f t="shared" ref="AD20:AE25" si="14">AD29+AD145</f>
        <v>79647540</v>
      </c>
      <c r="AE20" s="59">
        <f t="shared" si="14"/>
        <v>175.05</v>
      </c>
      <c r="AF20" s="61">
        <f t="shared" si="5"/>
        <v>37917</v>
      </c>
      <c r="AG20" s="63"/>
      <c r="AH20" s="59">
        <f t="shared" si="6"/>
        <v>413687.1</v>
      </c>
      <c r="AI20" s="64">
        <f t="shared" si="6"/>
        <v>0</v>
      </c>
      <c r="AJ20" s="63"/>
      <c r="AK20" s="59">
        <f t="shared" si="6"/>
        <v>0</v>
      </c>
      <c r="AL20" s="64">
        <f t="shared" si="6"/>
        <v>0</v>
      </c>
      <c r="AM20" s="63"/>
      <c r="AN20" s="59">
        <f t="shared" si="6"/>
        <v>104281</v>
      </c>
      <c r="AO20" s="64">
        <f t="shared" si="6"/>
        <v>0</v>
      </c>
      <c r="AP20" s="63"/>
      <c r="AQ20" s="59">
        <f t="shared" si="6"/>
        <v>0</v>
      </c>
      <c r="AR20" s="64">
        <f t="shared" si="6"/>
        <v>0</v>
      </c>
      <c r="AS20" s="65"/>
      <c r="AT20" s="50"/>
      <c r="AU20" s="58"/>
      <c r="AV20" s="59"/>
      <c r="AW20" s="59">
        <f t="shared" ref="AW20:AX25" si="15">AW29+AW145</f>
        <v>-827085</v>
      </c>
      <c r="AX20" s="60">
        <f t="shared" si="15"/>
        <v>-10.529999999999994</v>
      </c>
      <c r="AY20" s="66"/>
      <c r="AZ20" s="60"/>
      <c r="BA20" s="60">
        <f t="shared" ref="BA20:BB25" si="16">IF(N20=0,0,AD20/N20*100)</f>
        <v>98.972241249959225</v>
      </c>
      <c r="BB20" s="60">
        <f t="shared" si="16"/>
        <v>94.325897187196901</v>
      </c>
      <c r="BC20" s="58"/>
      <c r="BD20" s="59"/>
      <c r="BE20" s="59">
        <f t="shared" ref="BE20:BF25" si="17">BE29+BE145</f>
        <v>-1345053.1</v>
      </c>
      <c r="BF20" s="60">
        <f t="shared" si="17"/>
        <v>-10.529999999999994</v>
      </c>
      <c r="BG20" s="67">
        <f t="shared" si="7"/>
        <v>105.27236381809095</v>
      </c>
      <c r="BH20" s="60">
        <f t="shared" si="8"/>
        <v>110.15019027975481</v>
      </c>
      <c r="BI20" s="68">
        <f t="shared" si="9"/>
        <v>104.9256994216454</v>
      </c>
      <c r="BJ20" s="69"/>
      <c r="BK20" s="50"/>
      <c r="BL20" s="58"/>
      <c r="BM20" s="59"/>
      <c r="BN20" s="59">
        <f t="shared" ref="BN20:BO25" si="18">BN29+BN145</f>
        <v>-1345053.1000000015</v>
      </c>
      <c r="BO20" s="60">
        <f t="shared" si="18"/>
        <v>-10.529999999999994</v>
      </c>
      <c r="BP20" s="58"/>
      <c r="BQ20" s="59"/>
      <c r="BR20" s="60">
        <f t="shared" ref="BR20:BS25" si="19">IF(Y20=0,0,AD20/Y20*100)</f>
        <v>98.339288756517178</v>
      </c>
      <c r="BS20" s="68">
        <f t="shared" si="19"/>
        <v>94.325897187196901</v>
      </c>
      <c r="BT20" s="50"/>
      <c r="BU20" s="58"/>
      <c r="BV20" s="59"/>
      <c r="BW20" s="59">
        <f t="shared" ref="BW20:BX25" si="20">BW29+BW145</f>
        <v>3271183</v>
      </c>
      <c r="BX20" s="60">
        <f t="shared" si="20"/>
        <v>-1.6599999999999895</v>
      </c>
      <c r="BY20" s="66"/>
      <c r="BZ20" s="60"/>
      <c r="CA20" s="60">
        <f t="shared" ref="CA20:CB25" si="21">IF(D20=0,0,AD20/D20*100)</f>
        <v>104.28297856625971</v>
      </c>
      <c r="CB20" s="68">
        <f t="shared" si="21"/>
        <v>99.060607775451331</v>
      </c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</row>
    <row r="21" spans="1:131" ht="20.399999999999999" hidden="1" x14ac:dyDescent="0.35">
      <c r="A21" s="70" t="s">
        <v>45</v>
      </c>
      <c r="B21" s="58"/>
      <c r="C21" s="59"/>
      <c r="D21" s="59">
        <f t="shared" si="10"/>
        <v>0</v>
      </c>
      <c r="E21" s="60">
        <f t="shared" si="10"/>
        <v>0</v>
      </c>
      <c r="F21" s="61">
        <f t="shared" si="0"/>
        <v>0</v>
      </c>
      <c r="G21" s="58"/>
      <c r="H21" s="59"/>
      <c r="I21" s="59">
        <f t="shared" si="11"/>
        <v>0</v>
      </c>
      <c r="J21" s="59">
        <f t="shared" si="11"/>
        <v>0</v>
      </c>
      <c r="K21" s="61">
        <f t="shared" si="1"/>
        <v>0</v>
      </c>
      <c r="L21" s="58"/>
      <c r="M21" s="59"/>
      <c r="N21" s="59">
        <f t="shared" si="12"/>
        <v>0</v>
      </c>
      <c r="O21" s="59">
        <f t="shared" si="12"/>
        <v>0</v>
      </c>
      <c r="P21" s="62">
        <f t="shared" si="2"/>
        <v>0</v>
      </c>
      <c r="Q21" s="63"/>
      <c r="R21" s="59">
        <f t="shared" si="3"/>
        <v>0</v>
      </c>
      <c r="S21" s="64">
        <f t="shared" si="3"/>
        <v>0</v>
      </c>
      <c r="T21" s="63"/>
      <c r="U21" s="59">
        <f t="shared" si="3"/>
        <v>0</v>
      </c>
      <c r="V21" s="64">
        <f t="shared" si="3"/>
        <v>0</v>
      </c>
      <c r="W21" s="58"/>
      <c r="X21" s="59"/>
      <c r="Y21" s="59">
        <f t="shared" si="13"/>
        <v>0</v>
      </c>
      <c r="Z21" s="60">
        <f t="shared" si="13"/>
        <v>0</v>
      </c>
      <c r="AA21" s="61">
        <f t="shared" si="4"/>
        <v>0</v>
      </c>
      <c r="AB21" s="58"/>
      <c r="AC21" s="59"/>
      <c r="AD21" s="59">
        <f t="shared" si="14"/>
        <v>0</v>
      </c>
      <c r="AE21" s="59">
        <f t="shared" si="14"/>
        <v>0</v>
      </c>
      <c r="AF21" s="61">
        <f t="shared" si="5"/>
        <v>0</v>
      </c>
      <c r="AG21" s="63"/>
      <c r="AH21" s="59">
        <f t="shared" si="6"/>
        <v>0</v>
      </c>
      <c r="AI21" s="64">
        <f t="shared" si="6"/>
        <v>0</v>
      </c>
      <c r="AJ21" s="63"/>
      <c r="AK21" s="59">
        <f t="shared" si="6"/>
        <v>0</v>
      </c>
      <c r="AL21" s="64">
        <f t="shared" si="6"/>
        <v>0</v>
      </c>
      <c r="AM21" s="63"/>
      <c r="AN21" s="59">
        <f t="shared" si="6"/>
        <v>0</v>
      </c>
      <c r="AO21" s="64">
        <f t="shared" si="6"/>
        <v>0</v>
      </c>
      <c r="AP21" s="63"/>
      <c r="AQ21" s="59">
        <f t="shared" si="6"/>
        <v>0</v>
      </c>
      <c r="AR21" s="64">
        <f t="shared" si="6"/>
        <v>0</v>
      </c>
      <c r="AS21" s="65"/>
      <c r="AT21" s="50"/>
      <c r="AU21" s="58"/>
      <c r="AV21" s="59"/>
      <c r="AW21" s="59">
        <f t="shared" si="15"/>
        <v>0</v>
      </c>
      <c r="AX21" s="60">
        <f t="shared" si="15"/>
        <v>0</v>
      </c>
      <c r="AY21" s="66"/>
      <c r="AZ21" s="60"/>
      <c r="BA21" s="60">
        <f t="shared" si="16"/>
        <v>0</v>
      </c>
      <c r="BB21" s="60">
        <f t="shared" si="16"/>
        <v>0</v>
      </c>
      <c r="BC21" s="58"/>
      <c r="BD21" s="59"/>
      <c r="BE21" s="59">
        <f t="shared" si="17"/>
        <v>0</v>
      </c>
      <c r="BF21" s="60">
        <f t="shared" si="17"/>
        <v>0</v>
      </c>
      <c r="BG21" s="67">
        <f t="shared" si="7"/>
        <v>0</v>
      </c>
      <c r="BH21" s="60">
        <f t="shared" si="8"/>
        <v>0</v>
      </c>
      <c r="BI21" s="68">
        <f t="shared" si="9"/>
        <v>0</v>
      </c>
      <c r="BJ21" s="69"/>
      <c r="BK21" s="50"/>
      <c r="BL21" s="58"/>
      <c r="BM21" s="59"/>
      <c r="BN21" s="59">
        <f t="shared" si="18"/>
        <v>0</v>
      </c>
      <c r="BO21" s="60">
        <f t="shared" si="18"/>
        <v>0</v>
      </c>
      <c r="BP21" s="58"/>
      <c r="BQ21" s="59"/>
      <c r="BR21" s="60">
        <f t="shared" si="19"/>
        <v>0</v>
      </c>
      <c r="BS21" s="68">
        <f t="shared" si="19"/>
        <v>0</v>
      </c>
      <c r="BT21" s="50"/>
      <c r="BU21" s="58"/>
      <c r="BV21" s="59"/>
      <c r="BW21" s="59">
        <f t="shared" si="20"/>
        <v>0</v>
      </c>
      <c r="BX21" s="60">
        <f t="shared" si="20"/>
        <v>0</v>
      </c>
      <c r="BY21" s="66"/>
      <c r="BZ21" s="60"/>
      <c r="CA21" s="60">
        <f t="shared" si="21"/>
        <v>0</v>
      </c>
      <c r="CB21" s="68">
        <f t="shared" si="21"/>
        <v>0</v>
      </c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</row>
    <row r="22" spans="1:131" ht="20.399999999999999" hidden="1" x14ac:dyDescent="0.35">
      <c r="A22" s="70" t="s">
        <v>46</v>
      </c>
      <c r="B22" s="58"/>
      <c r="C22" s="59"/>
      <c r="D22" s="59">
        <f t="shared" si="10"/>
        <v>0</v>
      </c>
      <c r="E22" s="60">
        <f t="shared" si="10"/>
        <v>0</v>
      </c>
      <c r="F22" s="61">
        <f t="shared" si="0"/>
        <v>0</v>
      </c>
      <c r="G22" s="58"/>
      <c r="H22" s="59"/>
      <c r="I22" s="59">
        <f t="shared" si="11"/>
        <v>0</v>
      </c>
      <c r="J22" s="59">
        <f t="shared" si="11"/>
        <v>0</v>
      </c>
      <c r="K22" s="61">
        <f t="shared" si="1"/>
        <v>0</v>
      </c>
      <c r="L22" s="58"/>
      <c r="M22" s="59"/>
      <c r="N22" s="59">
        <f t="shared" si="12"/>
        <v>0</v>
      </c>
      <c r="O22" s="59">
        <f t="shared" si="12"/>
        <v>0</v>
      </c>
      <c r="P22" s="62">
        <f t="shared" si="2"/>
        <v>0</v>
      </c>
      <c r="Q22" s="63"/>
      <c r="R22" s="59">
        <f t="shared" si="3"/>
        <v>0</v>
      </c>
      <c r="S22" s="64">
        <f t="shared" si="3"/>
        <v>0</v>
      </c>
      <c r="T22" s="63"/>
      <c r="U22" s="59">
        <f t="shared" si="3"/>
        <v>0</v>
      </c>
      <c r="V22" s="64">
        <f t="shared" si="3"/>
        <v>0</v>
      </c>
      <c r="W22" s="58"/>
      <c r="X22" s="59"/>
      <c r="Y22" s="59">
        <f t="shared" si="13"/>
        <v>0</v>
      </c>
      <c r="Z22" s="60">
        <f t="shared" si="13"/>
        <v>0</v>
      </c>
      <c r="AA22" s="61">
        <f t="shared" si="4"/>
        <v>0</v>
      </c>
      <c r="AB22" s="58"/>
      <c r="AC22" s="59"/>
      <c r="AD22" s="59">
        <f t="shared" si="14"/>
        <v>0</v>
      </c>
      <c r="AE22" s="59">
        <f t="shared" si="14"/>
        <v>0</v>
      </c>
      <c r="AF22" s="61">
        <f t="shared" si="5"/>
        <v>0</v>
      </c>
      <c r="AG22" s="63"/>
      <c r="AH22" s="59">
        <f t="shared" si="6"/>
        <v>0</v>
      </c>
      <c r="AI22" s="64">
        <f t="shared" si="6"/>
        <v>0</v>
      </c>
      <c r="AJ22" s="63"/>
      <c r="AK22" s="59">
        <f t="shared" si="6"/>
        <v>0</v>
      </c>
      <c r="AL22" s="64">
        <f t="shared" si="6"/>
        <v>0</v>
      </c>
      <c r="AM22" s="63"/>
      <c r="AN22" s="59">
        <f t="shared" si="6"/>
        <v>0</v>
      </c>
      <c r="AO22" s="64">
        <f t="shared" si="6"/>
        <v>0</v>
      </c>
      <c r="AP22" s="63"/>
      <c r="AQ22" s="59">
        <f t="shared" si="6"/>
        <v>0</v>
      </c>
      <c r="AR22" s="64">
        <f t="shared" si="6"/>
        <v>0</v>
      </c>
      <c r="AS22" s="65"/>
      <c r="AT22" s="50"/>
      <c r="AU22" s="58"/>
      <c r="AV22" s="59"/>
      <c r="AW22" s="59">
        <f t="shared" si="15"/>
        <v>0</v>
      </c>
      <c r="AX22" s="60">
        <f t="shared" si="15"/>
        <v>0</v>
      </c>
      <c r="AY22" s="66"/>
      <c r="AZ22" s="60"/>
      <c r="BA22" s="60">
        <f t="shared" si="16"/>
        <v>0</v>
      </c>
      <c r="BB22" s="60">
        <f t="shared" si="16"/>
        <v>0</v>
      </c>
      <c r="BC22" s="58"/>
      <c r="BD22" s="59"/>
      <c r="BE22" s="59">
        <f t="shared" si="17"/>
        <v>0</v>
      </c>
      <c r="BF22" s="60">
        <f t="shared" si="17"/>
        <v>0</v>
      </c>
      <c r="BG22" s="67">
        <f t="shared" si="7"/>
        <v>0</v>
      </c>
      <c r="BH22" s="60">
        <f t="shared" si="8"/>
        <v>0</v>
      </c>
      <c r="BI22" s="68">
        <f t="shared" si="9"/>
        <v>0</v>
      </c>
      <c r="BJ22" s="69"/>
      <c r="BK22" s="50"/>
      <c r="BL22" s="58"/>
      <c r="BM22" s="59"/>
      <c r="BN22" s="59">
        <f t="shared" si="18"/>
        <v>0</v>
      </c>
      <c r="BO22" s="60">
        <f t="shared" si="18"/>
        <v>0</v>
      </c>
      <c r="BP22" s="58"/>
      <c r="BQ22" s="59"/>
      <c r="BR22" s="60">
        <f t="shared" si="19"/>
        <v>0</v>
      </c>
      <c r="BS22" s="68">
        <f t="shared" si="19"/>
        <v>0</v>
      </c>
      <c r="BT22" s="50"/>
      <c r="BU22" s="58"/>
      <c r="BV22" s="59"/>
      <c r="BW22" s="59">
        <f t="shared" si="20"/>
        <v>0</v>
      </c>
      <c r="BX22" s="60">
        <f t="shared" si="20"/>
        <v>0</v>
      </c>
      <c r="BY22" s="66"/>
      <c r="BZ22" s="60"/>
      <c r="CA22" s="60">
        <f t="shared" si="21"/>
        <v>0</v>
      </c>
      <c r="CB22" s="68">
        <f t="shared" si="21"/>
        <v>0</v>
      </c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</row>
    <row r="23" spans="1:131" ht="20.399999999999999" hidden="1" x14ac:dyDescent="0.35">
      <c r="A23" s="70" t="s">
        <v>47</v>
      </c>
      <c r="B23" s="58"/>
      <c r="C23" s="59"/>
      <c r="D23" s="59">
        <f t="shared" si="10"/>
        <v>0</v>
      </c>
      <c r="E23" s="60">
        <f t="shared" si="10"/>
        <v>0</v>
      </c>
      <c r="F23" s="61">
        <f t="shared" si="0"/>
        <v>0</v>
      </c>
      <c r="G23" s="58"/>
      <c r="H23" s="59"/>
      <c r="I23" s="59">
        <f t="shared" si="11"/>
        <v>0</v>
      </c>
      <c r="J23" s="59">
        <f t="shared" si="11"/>
        <v>0</v>
      </c>
      <c r="K23" s="61">
        <f t="shared" si="1"/>
        <v>0</v>
      </c>
      <c r="L23" s="58"/>
      <c r="M23" s="59"/>
      <c r="N23" s="59">
        <f t="shared" si="12"/>
        <v>0</v>
      </c>
      <c r="O23" s="59">
        <f t="shared" si="12"/>
        <v>0</v>
      </c>
      <c r="P23" s="62">
        <f t="shared" si="2"/>
        <v>0</v>
      </c>
      <c r="Q23" s="63"/>
      <c r="R23" s="59">
        <f t="shared" si="3"/>
        <v>0</v>
      </c>
      <c r="S23" s="64">
        <f t="shared" si="3"/>
        <v>0</v>
      </c>
      <c r="T23" s="63"/>
      <c r="U23" s="59">
        <f t="shared" si="3"/>
        <v>0</v>
      </c>
      <c r="V23" s="64">
        <f t="shared" si="3"/>
        <v>0</v>
      </c>
      <c r="W23" s="58"/>
      <c r="X23" s="59"/>
      <c r="Y23" s="59">
        <f t="shared" si="13"/>
        <v>0</v>
      </c>
      <c r="Z23" s="60">
        <f t="shared" si="13"/>
        <v>0</v>
      </c>
      <c r="AA23" s="61">
        <f t="shared" si="4"/>
        <v>0</v>
      </c>
      <c r="AB23" s="58"/>
      <c r="AC23" s="59"/>
      <c r="AD23" s="59">
        <f t="shared" si="14"/>
        <v>0</v>
      </c>
      <c r="AE23" s="59">
        <f t="shared" si="14"/>
        <v>0</v>
      </c>
      <c r="AF23" s="61">
        <f t="shared" si="5"/>
        <v>0</v>
      </c>
      <c r="AG23" s="63"/>
      <c r="AH23" s="59">
        <f t="shared" si="6"/>
        <v>0</v>
      </c>
      <c r="AI23" s="64">
        <f t="shared" si="6"/>
        <v>0</v>
      </c>
      <c r="AJ23" s="63"/>
      <c r="AK23" s="59">
        <f t="shared" si="6"/>
        <v>0</v>
      </c>
      <c r="AL23" s="64">
        <f t="shared" si="6"/>
        <v>0</v>
      </c>
      <c r="AM23" s="63"/>
      <c r="AN23" s="59">
        <f t="shared" si="6"/>
        <v>0</v>
      </c>
      <c r="AO23" s="64">
        <f t="shared" si="6"/>
        <v>0</v>
      </c>
      <c r="AP23" s="63"/>
      <c r="AQ23" s="59">
        <f t="shared" si="6"/>
        <v>0</v>
      </c>
      <c r="AR23" s="64">
        <f t="shared" si="6"/>
        <v>0</v>
      </c>
      <c r="AS23" s="65"/>
      <c r="AT23" s="50"/>
      <c r="AU23" s="58"/>
      <c r="AV23" s="59"/>
      <c r="AW23" s="59">
        <f t="shared" si="15"/>
        <v>0</v>
      </c>
      <c r="AX23" s="60">
        <f t="shared" si="15"/>
        <v>0</v>
      </c>
      <c r="AY23" s="66"/>
      <c r="AZ23" s="60"/>
      <c r="BA23" s="60">
        <f t="shared" si="16"/>
        <v>0</v>
      </c>
      <c r="BB23" s="60">
        <f t="shared" si="16"/>
        <v>0</v>
      </c>
      <c r="BC23" s="58"/>
      <c r="BD23" s="59"/>
      <c r="BE23" s="59">
        <f t="shared" si="17"/>
        <v>0</v>
      </c>
      <c r="BF23" s="60">
        <f t="shared" si="17"/>
        <v>0</v>
      </c>
      <c r="BG23" s="67">
        <f t="shared" si="7"/>
        <v>0</v>
      </c>
      <c r="BH23" s="60">
        <f t="shared" si="8"/>
        <v>0</v>
      </c>
      <c r="BI23" s="68">
        <f t="shared" si="9"/>
        <v>0</v>
      </c>
      <c r="BJ23" s="69"/>
      <c r="BK23" s="50"/>
      <c r="BL23" s="58"/>
      <c r="BM23" s="59"/>
      <c r="BN23" s="59">
        <f t="shared" si="18"/>
        <v>0</v>
      </c>
      <c r="BO23" s="60">
        <f t="shared" si="18"/>
        <v>0</v>
      </c>
      <c r="BP23" s="58"/>
      <c r="BQ23" s="59"/>
      <c r="BR23" s="60">
        <f t="shared" si="19"/>
        <v>0</v>
      </c>
      <c r="BS23" s="68">
        <f t="shared" si="19"/>
        <v>0</v>
      </c>
      <c r="BT23" s="50"/>
      <c r="BU23" s="58"/>
      <c r="BV23" s="59"/>
      <c r="BW23" s="59">
        <f t="shared" si="20"/>
        <v>0</v>
      </c>
      <c r="BX23" s="60">
        <f t="shared" si="20"/>
        <v>0</v>
      </c>
      <c r="BY23" s="66"/>
      <c r="BZ23" s="60"/>
      <c r="CA23" s="60">
        <f t="shared" si="21"/>
        <v>0</v>
      </c>
      <c r="CB23" s="68">
        <f t="shared" si="21"/>
        <v>0</v>
      </c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</row>
    <row r="24" spans="1:131" ht="20.399999999999999" hidden="1" x14ac:dyDescent="0.35">
      <c r="A24" s="70" t="s">
        <v>48</v>
      </c>
      <c r="B24" s="58"/>
      <c r="C24" s="59"/>
      <c r="D24" s="59">
        <f t="shared" si="10"/>
        <v>30343285</v>
      </c>
      <c r="E24" s="60">
        <f t="shared" si="10"/>
        <v>72.91</v>
      </c>
      <c r="F24" s="61">
        <f t="shared" si="0"/>
        <v>34681</v>
      </c>
      <c r="G24" s="58"/>
      <c r="H24" s="59"/>
      <c r="I24" s="59">
        <f t="shared" si="11"/>
        <v>31481267</v>
      </c>
      <c r="J24" s="59">
        <f t="shared" si="11"/>
        <v>80</v>
      </c>
      <c r="K24" s="61">
        <f t="shared" si="1"/>
        <v>32793</v>
      </c>
      <c r="L24" s="58"/>
      <c r="M24" s="59"/>
      <c r="N24" s="59">
        <f t="shared" si="12"/>
        <v>31481267</v>
      </c>
      <c r="O24" s="59">
        <f t="shared" si="12"/>
        <v>80</v>
      </c>
      <c r="P24" s="62">
        <f t="shared" si="2"/>
        <v>32793</v>
      </c>
      <c r="Q24" s="63"/>
      <c r="R24" s="59">
        <f t="shared" si="3"/>
        <v>0</v>
      </c>
      <c r="S24" s="64">
        <f t="shared" si="3"/>
        <v>0</v>
      </c>
      <c r="T24" s="63"/>
      <c r="U24" s="59">
        <f t="shared" si="3"/>
        <v>0</v>
      </c>
      <c r="V24" s="64">
        <f t="shared" si="3"/>
        <v>0</v>
      </c>
      <c r="W24" s="58"/>
      <c r="X24" s="59"/>
      <c r="Y24" s="59">
        <f t="shared" si="13"/>
        <v>31481267</v>
      </c>
      <c r="Z24" s="60">
        <f t="shared" si="13"/>
        <v>80</v>
      </c>
      <c r="AA24" s="61">
        <f t="shared" si="4"/>
        <v>32793</v>
      </c>
      <c r="AB24" s="58"/>
      <c r="AC24" s="59"/>
      <c r="AD24" s="59">
        <f t="shared" si="14"/>
        <v>31481267</v>
      </c>
      <c r="AE24" s="59">
        <f t="shared" si="14"/>
        <v>73.290000000000006</v>
      </c>
      <c r="AF24" s="61">
        <f t="shared" si="5"/>
        <v>35795</v>
      </c>
      <c r="AG24" s="63"/>
      <c r="AH24" s="59">
        <f t="shared" si="6"/>
        <v>0</v>
      </c>
      <c r="AI24" s="64">
        <f t="shared" si="6"/>
        <v>0</v>
      </c>
      <c r="AJ24" s="63"/>
      <c r="AK24" s="59">
        <f t="shared" si="6"/>
        <v>0</v>
      </c>
      <c r="AL24" s="64">
        <f t="shared" si="6"/>
        <v>0</v>
      </c>
      <c r="AM24" s="63"/>
      <c r="AN24" s="59">
        <f t="shared" si="6"/>
        <v>0</v>
      </c>
      <c r="AO24" s="64">
        <f t="shared" si="6"/>
        <v>0</v>
      </c>
      <c r="AP24" s="63"/>
      <c r="AQ24" s="59">
        <f t="shared" si="6"/>
        <v>0</v>
      </c>
      <c r="AR24" s="64">
        <f t="shared" si="6"/>
        <v>0</v>
      </c>
      <c r="AS24" s="65"/>
      <c r="AT24" s="50"/>
      <c r="AU24" s="58"/>
      <c r="AV24" s="59"/>
      <c r="AW24" s="59">
        <f t="shared" si="15"/>
        <v>0</v>
      </c>
      <c r="AX24" s="60">
        <f t="shared" si="15"/>
        <v>-6.7099999999999937</v>
      </c>
      <c r="AY24" s="66"/>
      <c r="AZ24" s="60"/>
      <c r="BA24" s="60">
        <f t="shared" si="16"/>
        <v>100</v>
      </c>
      <c r="BB24" s="60">
        <f t="shared" si="16"/>
        <v>91.612500000000011</v>
      </c>
      <c r="BC24" s="58"/>
      <c r="BD24" s="59"/>
      <c r="BE24" s="59">
        <f t="shared" si="17"/>
        <v>0</v>
      </c>
      <c r="BF24" s="60">
        <f t="shared" si="17"/>
        <v>-6.7099999999999937</v>
      </c>
      <c r="BG24" s="67">
        <f t="shared" si="7"/>
        <v>103.2121334448257</v>
      </c>
      <c r="BH24" s="60">
        <f t="shared" si="8"/>
        <v>109.15439270576037</v>
      </c>
      <c r="BI24" s="68">
        <f t="shared" si="9"/>
        <v>109.15439270576037</v>
      </c>
      <c r="BJ24" s="69"/>
      <c r="BK24" s="50"/>
      <c r="BL24" s="58"/>
      <c r="BM24" s="59"/>
      <c r="BN24" s="59">
        <f t="shared" si="18"/>
        <v>0</v>
      </c>
      <c r="BO24" s="60">
        <f t="shared" si="18"/>
        <v>-6.7099999999999937</v>
      </c>
      <c r="BP24" s="58"/>
      <c r="BQ24" s="59"/>
      <c r="BR24" s="60">
        <f t="shared" si="19"/>
        <v>100</v>
      </c>
      <c r="BS24" s="68">
        <f t="shared" si="19"/>
        <v>91.612500000000011</v>
      </c>
      <c r="BT24" s="50"/>
      <c r="BU24" s="58"/>
      <c r="BV24" s="59"/>
      <c r="BW24" s="59">
        <f t="shared" si="20"/>
        <v>1137982</v>
      </c>
      <c r="BX24" s="60">
        <f t="shared" si="20"/>
        <v>0.38000000000000966</v>
      </c>
      <c r="BY24" s="66"/>
      <c r="BZ24" s="60"/>
      <c r="CA24" s="60">
        <f t="shared" si="21"/>
        <v>103.75035860487749</v>
      </c>
      <c r="CB24" s="68">
        <f t="shared" si="21"/>
        <v>100.52119050884653</v>
      </c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</row>
    <row r="25" spans="1:131" ht="20.399999999999999" hidden="1" x14ac:dyDescent="0.35">
      <c r="A25" s="71" t="s">
        <v>49</v>
      </c>
      <c r="B25" s="58"/>
      <c r="C25" s="59"/>
      <c r="D25" s="59">
        <f t="shared" si="10"/>
        <v>0</v>
      </c>
      <c r="E25" s="60">
        <f t="shared" si="10"/>
        <v>0</v>
      </c>
      <c r="F25" s="61">
        <f t="shared" si="0"/>
        <v>0</v>
      </c>
      <c r="G25" s="58"/>
      <c r="H25" s="59"/>
      <c r="I25" s="59">
        <f t="shared" si="11"/>
        <v>0</v>
      </c>
      <c r="J25" s="59">
        <f t="shared" si="11"/>
        <v>0</v>
      </c>
      <c r="K25" s="61">
        <f t="shared" si="1"/>
        <v>0</v>
      </c>
      <c r="L25" s="58"/>
      <c r="M25" s="59"/>
      <c r="N25" s="59">
        <f t="shared" si="12"/>
        <v>0</v>
      </c>
      <c r="O25" s="59">
        <f t="shared" si="12"/>
        <v>0</v>
      </c>
      <c r="P25" s="62">
        <f t="shared" si="2"/>
        <v>0</v>
      </c>
      <c r="Q25" s="63"/>
      <c r="R25" s="59">
        <f t="shared" si="3"/>
        <v>0</v>
      </c>
      <c r="S25" s="64">
        <f t="shared" si="3"/>
        <v>0</v>
      </c>
      <c r="T25" s="63"/>
      <c r="U25" s="59">
        <f t="shared" si="3"/>
        <v>0</v>
      </c>
      <c r="V25" s="64">
        <f t="shared" si="3"/>
        <v>0</v>
      </c>
      <c r="W25" s="58"/>
      <c r="X25" s="59"/>
      <c r="Y25" s="59">
        <f t="shared" si="13"/>
        <v>0</v>
      </c>
      <c r="Z25" s="60">
        <f t="shared" si="13"/>
        <v>0</v>
      </c>
      <c r="AA25" s="61">
        <f t="shared" si="4"/>
        <v>0</v>
      </c>
      <c r="AB25" s="58"/>
      <c r="AC25" s="59"/>
      <c r="AD25" s="59">
        <f t="shared" si="14"/>
        <v>0</v>
      </c>
      <c r="AE25" s="59">
        <f t="shared" si="14"/>
        <v>0</v>
      </c>
      <c r="AF25" s="61">
        <f t="shared" si="5"/>
        <v>0</v>
      </c>
      <c r="AG25" s="63"/>
      <c r="AH25" s="59">
        <f t="shared" si="6"/>
        <v>0</v>
      </c>
      <c r="AI25" s="64">
        <f t="shared" si="6"/>
        <v>0</v>
      </c>
      <c r="AJ25" s="63"/>
      <c r="AK25" s="59">
        <f t="shared" si="6"/>
        <v>0</v>
      </c>
      <c r="AL25" s="64">
        <f t="shared" si="6"/>
        <v>0</v>
      </c>
      <c r="AM25" s="63"/>
      <c r="AN25" s="59">
        <f t="shared" si="6"/>
        <v>0</v>
      </c>
      <c r="AO25" s="64">
        <f t="shared" si="6"/>
        <v>0</v>
      </c>
      <c r="AP25" s="63"/>
      <c r="AQ25" s="59">
        <f t="shared" si="6"/>
        <v>0</v>
      </c>
      <c r="AR25" s="64">
        <f t="shared" si="6"/>
        <v>0</v>
      </c>
      <c r="AS25" s="65"/>
      <c r="AT25" s="50"/>
      <c r="AU25" s="58"/>
      <c r="AV25" s="59"/>
      <c r="AW25" s="59">
        <f t="shared" si="15"/>
        <v>0</v>
      </c>
      <c r="AX25" s="60">
        <f t="shared" si="15"/>
        <v>0</v>
      </c>
      <c r="AY25" s="66"/>
      <c r="AZ25" s="60"/>
      <c r="BA25" s="60">
        <f t="shared" si="16"/>
        <v>0</v>
      </c>
      <c r="BB25" s="60">
        <f t="shared" si="16"/>
        <v>0</v>
      </c>
      <c r="BC25" s="58"/>
      <c r="BD25" s="59"/>
      <c r="BE25" s="59">
        <f t="shared" si="17"/>
        <v>0</v>
      </c>
      <c r="BF25" s="60">
        <f t="shared" si="17"/>
        <v>0</v>
      </c>
      <c r="BG25" s="67">
        <f t="shared" si="7"/>
        <v>0</v>
      </c>
      <c r="BH25" s="60">
        <f t="shared" si="8"/>
        <v>0</v>
      </c>
      <c r="BI25" s="68">
        <f t="shared" si="9"/>
        <v>0</v>
      </c>
      <c r="BJ25" s="69"/>
      <c r="BK25" s="50"/>
      <c r="BL25" s="58"/>
      <c r="BM25" s="59"/>
      <c r="BN25" s="59">
        <f t="shared" si="18"/>
        <v>0</v>
      </c>
      <c r="BO25" s="60">
        <f t="shared" si="18"/>
        <v>0</v>
      </c>
      <c r="BP25" s="58"/>
      <c r="BQ25" s="59"/>
      <c r="BR25" s="60">
        <f t="shared" si="19"/>
        <v>0</v>
      </c>
      <c r="BS25" s="68">
        <f t="shared" si="19"/>
        <v>0</v>
      </c>
      <c r="BT25" s="50"/>
      <c r="BU25" s="58"/>
      <c r="BV25" s="59"/>
      <c r="BW25" s="59">
        <f t="shared" si="20"/>
        <v>0</v>
      </c>
      <c r="BX25" s="60">
        <f t="shared" si="20"/>
        <v>0</v>
      </c>
      <c r="BY25" s="66"/>
      <c r="BZ25" s="60"/>
      <c r="CA25" s="60">
        <f t="shared" si="21"/>
        <v>0</v>
      </c>
      <c r="CB25" s="68">
        <f t="shared" si="21"/>
        <v>0</v>
      </c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</row>
    <row r="26" spans="1:131" ht="20.399999999999999" hidden="1" x14ac:dyDescent="0.35">
      <c r="A26" s="70" t="s">
        <v>50</v>
      </c>
      <c r="B26" s="58"/>
      <c r="C26" s="72">
        <f>C35+C151</f>
        <v>2336053</v>
      </c>
      <c r="D26" s="73"/>
      <c r="E26" s="74"/>
      <c r="F26" s="75"/>
      <c r="G26" s="58"/>
      <c r="H26" s="59">
        <f>H35+H151</f>
        <v>3219600</v>
      </c>
      <c r="I26" s="73"/>
      <c r="J26" s="73"/>
      <c r="K26" s="75"/>
      <c r="L26" s="58"/>
      <c r="M26" s="59">
        <f>M35+M151</f>
        <v>3219600</v>
      </c>
      <c r="N26" s="73"/>
      <c r="O26" s="73"/>
      <c r="P26" s="76"/>
      <c r="Q26" s="63">
        <f>Q35+Q151</f>
        <v>797468</v>
      </c>
      <c r="R26" s="73"/>
      <c r="S26" s="77"/>
      <c r="T26" s="63">
        <f>T35+T151</f>
        <v>0</v>
      </c>
      <c r="U26" s="73"/>
      <c r="V26" s="77"/>
      <c r="W26" s="58"/>
      <c r="X26" s="59">
        <f>X35+X151</f>
        <v>4017068</v>
      </c>
      <c r="Y26" s="73"/>
      <c r="Z26" s="74"/>
      <c r="AA26" s="75"/>
      <c r="AB26" s="58"/>
      <c r="AC26" s="59">
        <f>AC35+AC151</f>
        <v>2775600</v>
      </c>
      <c r="AD26" s="73"/>
      <c r="AE26" s="73"/>
      <c r="AF26" s="75"/>
      <c r="AG26" s="63">
        <f>AG35+AG151</f>
        <v>797468</v>
      </c>
      <c r="AH26" s="73"/>
      <c r="AI26" s="77"/>
      <c r="AJ26" s="63">
        <f>AJ35+AJ151</f>
        <v>0</v>
      </c>
      <c r="AK26" s="73"/>
      <c r="AL26" s="77"/>
      <c r="AM26" s="63">
        <f>AM35+AM151</f>
        <v>0</v>
      </c>
      <c r="AN26" s="73"/>
      <c r="AO26" s="77"/>
      <c r="AP26" s="63">
        <f>AP35+AP151</f>
        <v>0</v>
      </c>
      <c r="AQ26" s="73"/>
      <c r="AR26" s="77"/>
      <c r="AS26" s="78"/>
      <c r="AT26" s="50"/>
      <c r="AU26" s="58"/>
      <c r="AV26" s="59">
        <f>AV35+AV151</f>
        <v>-444000</v>
      </c>
      <c r="AW26" s="73"/>
      <c r="AX26" s="74"/>
      <c r="AY26" s="66"/>
      <c r="AZ26" s="60">
        <f>IF(M26=0,0,AC26/M26*100)</f>
        <v>86.209467014535974</v>
      </c>
      <c r="BA26" s="74"/>
      <c r="BB26" s="74"/>
      <c r="BC26" s="58"/>
      <c r="BD26" s="59">
        <f>BD35+BD151</f>
        <v>-1241468</v>
      </c>
      <c r="BE26" s="73"/>
      <c r="BF26" s="74"/>
      <c r="BG26" s="58"/>
      <c r="BH26" s="73"/>
      <c r="BI26" s="77"/>
      <c r="BJ26" s="79"/>
      <c r="BK26" s="50"/>
      <c r="BL26" s="58"/>
      <c r="BM26" s="59">
        <f>BM35+BM151</f>
        <v>-1241468</v>
      </c>
      <c r="BN26" s="73"/>
      <c r="BO26" s="74"/>
      <c r="BP26" s="58"/>
      <c r="BQ26" s="60">
        <f>IF(X26=0,0,AC26/X26*100)</f>
        <v>69.095170905745178</v>
      </c>
      <c r="BR26" s="73"/>
      <c r="BS26" s="80"/>
      <c r="BT26" s="50"/>
      <c r="BU26" s="58"/>
      <c r="BV26" s="59">
        <f>BV35+BV151</f>
        <v>439547</v>
      </c>
      <c r="BW26" s="73"/>
      <c r="BX26" s="74"/>
      <c r="BY26" s="66"/>
      <c r="BZ26" s="60">
        <f>IF(C26=0,0,AC26/C26*100)</f>
        <v>118.81579741555521</v>
      </c>
      <c r="CA26" s="74"/>
      <c r="CB26" s="8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</row>
    <row r="27" spans="1:131" ht="20.399999999999999" x14ac:dyDescent="0.35">
      <c r="A27" s="57" t="s">
        <v>51</v>
      </c>
      <c r="B27" s="58"/>
      <c r="C27" s="73"/>
      <c r="D27" s="73"/>
      <c r="E27" s="74"/>
      <c r="F27" s="77"/>
      <c r="G27" s="58"/>
      <c r="H27" s="73"/>
      <c r="I27" s="73"/>
      <c r="J27" s="73"/>
      <c r="K27" s="77"/>
      <c r="L27" s="58"/>
      <c r="M27" s="73"/>
      <c r="N27" s="73"/>
      <c r="O27" s="73"/>
      <c r="P27" s="81"/>
      <c r="Q27" s="58"/>
      <c r="R27" s="73"/>
      <c r="S27" s="77"/>
      <c r="T27" s="58"/>
      <c r="U27" s="73"/>
      <c r="V27" s="77"/>
      <c r="W27" s="58"/>
      <c r="X27" s="73"/>
      <c r="Y27" s="73"/>
      <c r="Z27" s="74"/>
      <c r="AA27" s="77"/>
      <c r="AB27" s="58"/>
      <c r="AC27" s="73"/>
      <c r="AD27" s="73"/>
      <c r="AE27" s="73"/>
      <c r="AF27" s="77"/>
      <c r="AG27" s="58"/>
      <c r="AH27" s="73"/>
      <c r="AI27" s="77"/>
      <c r="AJ27" s="58"/>
      <c r="AK27" s="73"/>
      <c r="AL27" s="77"/>
      <c r="AM27" s="58"/>
      <c r="AN27" s="73"/>
      <c r="AO27" s="77"/>
      <c r="AP27" s="58"/>
      <c r="AQ27" s="73"/>
      <c r="AR27" s="77"/>
      <c r="AS27" s="78"/>
      <c r="AT27" s="50"/>
      <c r="AU27" s="58"/>
      <c r="AV27" s="73"/>
      <c r="AW27" s="73"/>
      <c r="AX27" s="74"/>
      <c r="AY27" s="66"/>
      <c r="AZ27" s="74"/>
      <c r="BA27" s="74"/>
      <c r="BB27" s="74"/>
      <c r="BC27" s="58"/>
      <c r="BD27" s="73"/>
      <c r="BE27" s="73"/>
      <c r="BF27" s="74"/>
      <c r="BG27" s="58"/>
      <c r="BH27" s="73"/>
      <c r="BI27" s="77"/>
      <c r="BJ27" s="79"/>
      <c r="BK27" s="50"/>
      <c r="BL27" s="58"/>
      <c r="BM27" s="73"/>
      <c r="BN27" s="73"/>
      <c r="BO27" s="74"/>
      <c r="BP27" s="58"/>
      <c r="BQ27" s="73"/>
      <c r="BR27" s="73"/>
      <c r="BS27" s="80"/>
      <c r="BT27" s="50"/>
      <c r="BU27" s="58"/>
      <c r="BV27" s="73"/>
      <c r="BW27" s="73"/>
      <c r="BX27" s="74"/>
      <c r="BY27" s="66"/>
      <c r="BZ27" s="74"/>
      <c r="CA27" s="74"/>
      <c r="CB27" s="8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</row>
    <row r="28" spans="1:131" s="56" customFormat="1" ht="27.75" customHeight="1" x14ac:dyDescent="0.3">
      <c r="A28" s="82" t="s">
        <v>52</v>
      </c>
      <c r="B28" s="63">
        <f>C28+D28</f>
        <v>52180098</v>
      </c>
      <c r="C28" s="59">
        <f>C37+C45+C110</f>
        <v>247441</v>
      </c>
      <c r="D28" s="59">
        <f>D37+D45+D110</f>
        <v>51932657</v>
      </c>
      <c r="E28" s="60">
        <f>E37+E45+E110</f>
        <v>135.85</v>
      </c>
      <c r="F28" s="61">
        <f t="shared" ref="F28:F34" si="22">IF(E28=0,0,ROUND(D28/E28/12,0))</f>
        <v>31857</v>
      </c>
      <c r="G28" s="63">
        <f>H28+I28</f>
        <v>54470946</v>
      </c>
      <c r="H28" s="59">
        <f>H37+H45+H110</f>
        <v>303513</v>
      </c>
      <c r="I28" s="59">
        <f>I37+I45+I110</f>
        <v>54167433</v>
      </c>
      <c r="J28" s="59">
        <f>J37+J45+J110</f>
        <v>145</v>
      </c>
      <c r="K28" s="61">
        <f t="shared" ref="K28:K34" si="23">IF(J28=0,0,ROUND(I28/J28/12,0))</f>
        <v>31131</v>
      </c>
      <c r="L28" s="63">
        <f>M28+N28</f>
        <v>54470946</v>
      </c>
      <c r="M28" s="59">
        <f>M37+M45+M110</f>
        <v>303513</v>
      </c>
      <c r="N28" s="59">
        <f>N37+N45+N110</f>
        <v>54167433</v>
      </c>
      <c r="O28" s="59">
        <f>O37+O45+O110</f>
        <v>145</v>
      </c>
      <c r="P28" s="62">
        <f t="shared" ref="P28:P34" si="24">IF(O28=0,0,ROUND(N28/O28/12,0))</f>
        <v>31131</v>
      </c>
      <c r="Q28" s="63">
        <f t="shared" ref="Q28:V34" si="25">Q37+Q45+Q110</f>
        <v>132320</v>
      </c>
      <c r="R28" s="59">
        <f t="shared" si="25"/>
        <v>125300</v>
      </c>
      <c r="S28" s="64">
        <f t="shared" si="25"/>
        <v>0</v>
      </c>
      <c r="T28" s="63">
        <f t="shared" si="25"/>
        <v>0</v>
      </c>
      <c r="U28" s="59">
        <f t="shared" si="25"/>
        <v>0</v>
      </c>
      <c r="V28" s="64">
        <f t="shared" si="25"/>
        <v>0</v>
      </c>
      <c r="W28" s="63">
        <f>X28+Y28</f>
        <v>54728566</v>
      </c>
      <c r="X28" s="59">
        <f>X37+X45+X110</f>
        <v>435833</v>
      </c>
      <c r="Y28" s="59">
        <f>Y37+Y45+Y110</f>
        <v>54292733</v>
      </c>
      <c r="Z28" s="60">
        <f>Z37+Z45+Z110</f>
        <v>145</v>
      </c>
      <c r="AA28" s="61">
        <f t="shared" ref="AA28:AA34" si="26">IF(Z28=0,0,ROUND(Y28/Z28/12,0))</f>
        <v>31203</v>
      </c>
      <c r="AB28" s="63">
        <f>AC28+AD28</f>
        <v>54696666</v>
      </c>
      <c r="AC28" s="59">
        <f>AC37+AC45+AC110</f>
        <v>403933</v>
      </c>
      <c r="AD28" s="59">
        <f>AD37+AD45+AD110</f>
        <v>54292733</v>
      </c>
      <c r="AE28" s="59">
        <f>AE37+AE45+AE110</f>
        <v>134.16</v>
      </c>
      <c r="AF28" s="61">
        <f t="shared" ref="AF28:AF34" si="27">IF(AE28=0,0,ROUND(AD28/AE28/12,0))</f>
        <v>33724</v>
      </c>
      <c r="AG28" s="63">
        <f t="shared" ref="AG28:AR34" si="28">AG37+AG45+AG110</f>
        <v>132320</v>
      </c>
      <c r="AH28" s="59">
        <f t="shared" si="28"/>
        <v>125300</v>
      </c>
      <c r="AI28" s="64">
        <f t="shared" si="28"/>
        <v>0</v>
      </c>
      <c r="AJ28" s="63">
        <f t="shared" si="28"/>
        <v>0</v>
      </c>
      <c r="AK28" s="59">
        <f t="shared" si="28"/>
        <v>0</v>
      </c>
      <c r="AL28" s="64">
        <f t="shared" si="28"/>
        <v>0</v>
      </c>
      <c r="AM28" s="63">
        <f t="shared" si="28"/>
        <v>0</v>
      </c>
      <c r="AN28" s="59">
        <f t="shared" si="28"/>
        <v>0</v>
      </c>
      <c r="AO28" s="64">
        <f t="shared" si="28"/>
        <v>0</v>
      </c>
      <c r="AP28" s="63">
        <f t="shared" si="28"/>
        <v>0</v>
      </c>
      <c r="AQ28" s="59">
        <f t="shared" si="28"/>
        <v>0</v>
      </c>
      <c r="AR28" s="64">
        <f t="shared" si="28"/>
        <v>0</v>
      </c>
      <c r="AS28" s="65"/>
      <c r="AT28" s="50"/>
      <c r="AU28" s="63">
        <f>AV28+AW28</f>
        <v>225720</v>
      </c>
      <c r="AV28" s="59">
        <f>AV37+AV45+AV110</f>
        <v>100420</v>
      </c>
      <c r="AW28" s="59">
        <f>AW37+AW45+AW110</f>
        <v>125300</v>
      </c>
      <c r="AX28" s="60">
        <f>AX37+AX45+AX110</f>
        <v>-10.839999999999996</v>
      </c>
      <c r="AY28" s="67">
        <f>IF(L28=0,0,AB28/L28*100)</f>
        <v>100.41438604719661</v>
      </c>
      <c r="AZ28" s="60">
        <f>IF(M28=0,0,AC28/M28*100)</f>
        <v>133.0858974739138</v>
      </c>
      <c r="BA28" s="60">
        <f>IF(N28=0,0,AD28/N28*100)</f>
        <v>100.23131980428165</v>
      </c>
      <c r="BB28" s="60">
        <f>IF(O28=0,0,AE28/O28*100)</f>
        <v>92.524137931034474</v>
      </c>
      <c r="BC28" s="63">
        <f>BD28+BE28</f>
        <v>-31900</v>
      </c>
      <c r="BD28" s="59">
        <f>BD37+BD45+BD110</f>
        <v>-31900</v>
      </c>
      <c r="BE28" s="59">
        <f>BE37+BE45+BE110</f>
        <v>0</v>
      </c>
      <c r="BF28" s="60">
        <f>BF37+BF45+BF110</f>
        <v>-10.839999999999996</v>
      </c>
      <c r="BG28" s="67">
        <f t="shared" ref="BG28:BG34" si="29">IF(F28=0,0,AF28/F28*100)</f>
        <v>105.86056439714977</v>
      </c>
      <c r="BH28" s="60">
        <f t="shared" ref="BH28:BH34" si="30">IF(K28=0,0,AF28/K28*100)</f>
        <v>108.32931804310815</v>
      </c>
      <c r="BI28" s="68">
        <f t="shared" ref="BI28:BI34" si="31">IF(P28=0,0,AF28/P28*100)</f>
        <v>108.32931804310815</v>
      </c>
      <c r="BJ28" s="69"/>
      <c r="BK28" s="50"/>
      <c r="BL28" s="63">
        <f>BM28+BN28</f>
        <v>-31900</v>
      </c>
      <c r="BM28" s="59">
        <f>BM37+BM45+BM110</f>
        <v>-31900</v>
      </c>
      <c r="BN28" s="59">
        <f>BN37+BN45+BN110</f>
        <v>0</v>
      </c>
      <c r="BO28" s="60">
        <f>BO37+BO45+BO110</f>
        <v>-10.839999999999996</v>
      </c>
      <c r="BP28" s="67">
        <f>IF(W28=0,0,AB28/W28*100)</f>
        <v>99.941712340864186</v>
      </c>
      <c r="BQ28" s="60">
        <f>IF(X28=0,0,AC28/X28*100)</f>
        <v>92.680682738571889</v>
      </c>
      <c r="BR28" s="60">
        <f>IF(Y28=0,0,AD28/Y28*100)</f>
        <v>100</v>
      </c>
      <c r="BS28" s="68">
        <f>IF(Z28=0,0,AE28/Z28*100)</f>
        <v>92.524137931034474</v>
      </c>
      <c r="BT28" s="50"/>
      <c r="BU28" s="63">
        <f>BV28+BW28</f>
        <v>2516568</v>
      </c>
      <c r="BV28" s="59">
        <f>BV37+BV45+BV110</f>
        <v>156492</v>
      </c>
      <c r="BW28" s="59">
        <f>BW37+BW45+BW110</f>
        <v>2360076</v>
      </c>
      <c r="BX28" s="60">
        <f>BX37+BX45+BX110</f>
        <v>-1.6899999999999906</v>
      </c>
      <c r="BY28" s="67">
        <f>IF(B28=0,0,AB28/B28*100)</f>
        <v>104.82285027521412</v>
      </c>
      <c r="BZ28" s="60">
        <f>IF(C28=0,0,AC28/C28*100)</f>
        <v>163.24416729644642</v>
      </c>
      <c r="CA28" s="60">
        <f>IF(D28=0,0,AD28/D28*100)</f>
        <v>104.54449307301954</v>
      </c>
      <c r="CB28" s="68">
        <f>IF(E28=0,0,AE28/E28*100)</f>
        <v>98.755980861244012</v>
      </c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</row>
    <row r="29" spans="1:131" ht="20.399999999999999" hidden="1" x14ac:dyDescent="0.35">
      <c r="A29" s="57" t="s">
        <v>44</v>
      </c>
      <c r="B29" s="58"/>
      <c r="C29" s="59"/>
      <c r="D29" s="59">
        <f t="shared" ref="D29:E34" si="32">D38+D46+D111</f>
        <v>21589372</v>
      </c>
      <c r="E29" s="60">
        <f t="shared" si="32"/>
        <v>62.94</v>
      </c>
      <c r="F29" s="61">
        <f t="shared" si="22"/>
        <v>28585</v>
      </c>
      <c r="G29" s="58"/>
      <c r="H29" s="59"/>
      <c r="I29" s="59">
        <f t="shared" ref="I29:J34" si="33">I38+I46+I111</f>
        <v>22686166</v>
      </c>
      <c r="J29" s="59">
        <f t="shared" si="33"/>
        <v>65</v>
      </c>
      <c r="K29" s="61">
        <f t="shared" si="23"/>
        <v>29085</v>
      </c>
      <c r="L29" s="58"/>
      <c r="M29" s="59"/>
      <c r="N29" s="59">
        <f t="shared" ref="N29:O34" si="34">N38+N46+N111</f>
        <v>22686166</v>
      </c>
      <c r="O29" s="59">
        <f t="shared" si="34"/>
        <v>65</v>
      </c>
      <c r="P29" s="62">
        <f t="shared" si="24"/>
        <v>29085</v>
      </c>
      <c r="Q29" s="63"/>
      <c r="R29" s="59">
        <f t="shared" si="25"/>
        <v>125300</v>
      </c>
      <c r="S29" s="64">
        <f t="shared" si="25"/>
        <v>0</v>
      </c>
      <c r="T29" s="63"/>
      <c r="U29" s="59">
        <f t="shared" si="25"/>
        <v>0</v>
      </c>
      <c r="V29" s="64">
        <f t="shared" si="25"/>
        <v>0</v>
      </c>
      <c r="W29" s="58"/>
      <c r="X29" s="59"/>
      <c r="Y29" s="59">
        <f t="shared" ref="Y29:Z34" si="35">Y38+Y46+Y111</f>
        <v>22811466</v>
      </c>
      <c r="Z29" s="60">
        <f t="shared" si="35"/>
        <v>65</v>
      </c>
      <c r="AA29" s="61">
        <f t="shared" si="26"/>
        <v>29245</v>
      </c>
      <c r="AB29" s="58"/>
      <c r="AC29" s="59"/>
      <c r="AD29" s="59">
        <f t="shared" ref="AD29:AE34" si="36">AD38+AD46+AD111</f>
        <v>22811466</v>
      </c>
      <c r="AE29" s="59">
        <f t="shared" si="36"/>
        <v>60.87</v>
      </c>
      <c r="AF29" s="61">
        <f t="shared" si="27"/>
        <v>31230</v>
      </c>
      <c r="AG29" s="63"/>
      <c r="AH29" s="59">
        <f t="shared" si="28"/>
        <v>125300</v>
      </c>
      <c r="AI29" s="64">
        <f t="shared" si="28"/>
        <v>0</v>
      </c>
      <c r="AJ29" s="63"/>
      <c r="AK29" s="59">
        <f t="shared" si="28"/>
        <v>0</v>
      </c>
      <c r="AL29" s="64">
        <f t="shared" si="28"/>
        <v>0</v>
      </c>
      <c r="AM29" s="63"/>
      <c r="AN29" s="59">
        <f t="shared" si="28"/>
        <v>0</v>
      </c>
      <c r="AO29" s="64">
        <f t="shared" si="28"/>
        <v>0</v>
      </c>
      <c r="AP29" s="63"/>
      <c r="AQ29" s="59">
        <f t="shared" si="28"/>
        <v>0</v>
      </c>
      <c r="AR29" s="64">
        <f t="shared" si="28"/>
        <v>0</v>
      </c>
      <c r="AS29" s="65"/>
      <c r="AT29" s="50"/>
      <c r="AU29" s="58"/>
      <c r="AV29" s="59"/>
      <c r="AW29" s="59">
        <f t="shared" ref="AW29:AX34" si="37">AW38+AW46+AW111</f>
        <v>125300</v>
      </c>
      <c r="AX29" s="60">
        <f t="shared" si="37"/>
        <v>-4.1300000000000026</v>
      </c>
      <c r="AY29" s="66"/>
      <c r="AZ29" s="60"/>
      <c r="BA29" s="60">
        <f t="shared" ref="BA29:BB34" si="38">IF(N29=0,0,AD29/N29*100)</f>
        <v>100.55231897712464</v>
      </c>
      <c r="BB29" s="60">
        <f t="shared" si="38"/>
        <v>93.646153846153851</v>
      </c>
      <c r="BC29" s="58"/>
      <c r="BD29" s="59"/>
      <c r="BE29" s="59">
        <f t="shared" ref="BE29:BF34" si="39">BE38+BE46+BE111</f>
        <v>0</v>
      </c>
      <c r="BF29" s="60">
        <f t="shared" si="39"/>
        <v>-4.1300000000000026</v>
      </c>
      <c r="BG29" s="67">
        <f t="shared" si="29"/>
        <v>109.25310477523176</v>
      </c>
      <c r="BH29" s="60">
        <f t="shared" si="30"/>
        <v>107.3749355337803</v>
      </c>
      <c r="BI29" s="68">
        <f t="shared" si="31"/>
        <v>107.3749355337803</v>
      </c>
      <c r="BJ29" s="69"/>
      <c r="BK29" s="50"/>
      <c r="BL29" s="58"/>
      <c r="BM29" s="59"/>
      <c r="BN29" s="59">
        <f t="shared" ref="BN29:BO34" si="40">BN38+BN46+BN111</f>
        <v>0</v>
      </c>
      <c r="BO29" s="60">
        <f t="shared" si="40"/>
        <v>-4.1300000000000026</v>
      </c>
      <c r="BP29" s="58"/>
      <c r="BQ29" s="59"/>
      <c r="BR29" s="60">
        <f t="shared" ref="BR29:BS34" si="41">IF(Y29=0,0,AD29/Y29*100)</f>
        <v>100</v>
      </c>
      <c r="BS29" s="68">
        <f t="shared" si="41"/>
        <v>93.646153846153851</v>
      </c>
      <c r="BT29" s="50"/>
      <c r="BU29" s="58"/>
      <c r="BV29" s="59"/>
      <c r="BW29" s="59">
        <f t="shared" ref="BW29:BX34" si="42">BW38+BW46+BW111</f>
        <v>1222094</v>
      </c>
      <c r="BX29" s="60">
        <f t="shared" si="42"/>
        <v>-2.0700000000000003</v>
      </c>
      <c r="BY29" s="66"/>
      <c r="BZ29" s="60"/>
      <c r="CA29" s="60">
        <f t="shared" ref="CA29:CB34" si="43">IF(D29=0,0,AD29/D29*100)</f>
        <v>105.66062783113838</v>
      </c>
      <c r="CB29" s="68">
        <f t="shared" si="43"/>
        <v>96.71115347950429</v>
      </c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</row>
    <row r="30" spans="1:131" ht="20.399999999999999" hidden="1" x14ac:dyDescent="0.35">
      <c r="A30" s="70" t="s">
        <v>45</v>
      </c>
      <c r="B30" s="58"/>
      <c r="C30" s="59"/>
      <c r="D30" s="59">
        <f t="shared" si="32"/>
        <v>0</v>
      </c>
      <c r="E30" s="60">
        <f t="shared" si="32"/>
        <v>0</v>
      </c>
      <c r="F30" s="61">
        <f t="shared" si="22"/>
        <v>0</v>
      </c>
      <c r="G30" s="58"/>
      <c r="H30" s="59"/>
      <c r="I30" s="59">
        <f t="shared" si="33"/>
        <v>0</v>
      </c>
      <c r="J30" s="59">
        <f t="shared" si="33"/>
        <v>0</v>
      </c>
      <c r="K30" s="61">
        <f t="shared" si="23"/>
        <v>0</v>
      </c>
      <c r="L30" s="58"/>
      <c r="M30" s="59"/>
      <c r="N30" s="59">
        <f t="shared" si="34"/>
        <v>0</v>
      </c>
      <c r="O30" s="59">
        <f t="shared" si="34"/>
        <v>0</v>
      </c>
      <c r="P30" s="62">
        <f t="shared" si="24"/>
        <v>0</v>
      </c>
      <c r="Q30" s="63"/>
      <c r="R30" s="59">
        <f t="shared" si="25"/>
        <v>0</v>
      </c>
      <c r="S30" s="64">
        <f t="shared" si="25"/>
        <v>0</v>
      </c>
      <c r="T30" s="63"/>
      <c r="U30" s="59">
        <f t="shared" si="25"/>
        <v>0</v>
      </c>
      <c r="V30" s="64">
        <f t="shared" si="25"/>
        <v>0</v>
      </c>
      <c r="W30" s="58"/>
      <c r="X30" s="59"/>
      <c r="Y30" s="59">
        <f t="shared" si="35"/>
        <v>0</v>
      </c>
      <c r="Z30" s="60">
        <f t="shared" si="35"/>
        <v>0</v>
      </c>
      <c r="AA30" s="61">
        <f t="shared" si="26"/>
        <v>0</v>
      </c>
      <c r="AB30" s="58"/>
      <c r="AC30" s="59"/>
      <c r="AD30" s="59">
        <f t="shared" si="36"/>
        <v>0</v>
      </c>
      <c r="AE30" s="59">
        <f t="shared" si="36"/>
        <v>0</v>
      </c>
      <c r="AF30" s="61">
        <f t="shared" si="27"/>
        <v>0</v>
      </c>
      <c r="AG30" s="63"/>
      <c r="AH30" s="59">
        <f t="shared" si="28"/>
        <v>0</v>
      </c>
      <c r="AI30" s="64">
        <f t="shared" si="28"/>
        <v>0</v>
      </c>
      <c r="AJ30" s="63"/>
      <c r="AK30" s="59">
        <f t="shared" si="28"/>
        <v>0</v>
      </c>
      <c r="AL30" s="64">
        <f t="shared" si="28"/>
        <v>0</v>
      </c>
      <c r="AM30" s="63"/>
      <c r="AN30" s="59">
        <f t="shared" si="28"/>
        <v>0</v>
      </c>
      <c r="AO30" s="64">
        <f t="shared" si="28"/>
        <v>0</v>
      </c>
      <c r="AP30" s="63"/>
      <c r="AQ30" s="59">
        <f t="shared" si="28"/>
        <v>0</v>
      </c>
      <c r="AR30" s="64">
        <f t="shared" si="28"/>
        <v>0</v>
      </c>
      <c r="AS30" s="65"/>
      <c r="AT30" s="50"/>
      <c r="AU30" s="58"/>
      <c r="AV30" s="59"/>
      <c r="AW30" s="59">
        <f t="shared" si="37"/>
        <v>0</v>
      </c>
      <c r="AX30" s="60">
        <f t="shared" si="37"/>
        <v>0</v>
      </c>
      <c r="AY30" s="66"/>
      <c r="AZ30" s="60"/>
      <c r="BA30" s="60">
        <f t="shared" si="38"/>
        <v>0</v>
      </c>
      <c r="BB30" s="60">
        <f t="shared" si="38"/>
        <v>0</v>
      </c>
      <c r="BC30" s="58"/>
      <c r="BD30" s="59"/>
      <c r="BE30" s="59">
        <f t="shared" si="39"/>
        <v>0</v>
      </c>
      <c r="BF30" s="60">
        <f t="shared" si="39"/>
        <v>0</v>
      </c>
      <c r="BG30" s="67">
        <f t="shared" si="29"/>
        <v>0</v>
      </c>
      <c r="BH30" s="60">
        <f t="shared" si="30"/>
        <v>0</v>
      </c>
      <c r="BI30" s="68">
        <f t="shared" si="31"/>
        <v>0</v>
      </c>
      <c r="BJ30" s="69"/>
      <c r="BK30" s="50"/>
      <c r="BL30" s="58"/>
      <c r="BM30" s="59"/>
      <c r="BN30" s="59">
        <f t="shared" si="40"/>
        <v>0</v>
      </c>
      <c r="BO30" s="60">
        <f t="shared" si="40"/>
        <v>0</v>
      </c>
      <c r="BP30" s="58"/>
      <c r="BQ30" s="59"/>
      <c r="BR30" s="60">
        <f t="shared" si="41"/>
        <v>0</v>
      </c>
      <c r="BS30" s="68">
        <f t="shared" si="41"/>
        <v>0</v>
      </c>
      <c r="BT30" s="50"/>
      <c r="BU30" s="58"/>
      <c r="BV30" s="59"/>
      <c r="BW30" s="59">
        <f t="shared" si="42"/>
        <v>0</v>
      </c>
      <c r="BX30" s="60">
        <f t="shared" si="42"/>
        <v>0</v>
      </c>
      <c r="BY30" s="66"/>
      <c r="BZ30" s="60"/>
      <c r="CA30" s="60">
        <f t="shared" si="43"/>
        <v>0</v>
      </c>
      <c r="CB30" s="68">
        <f t="shared" si="43"/>
        <v>0</v>
      </c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</row>
    <row r="31" spans="1:131" ht="20.399999999999999" hidden="1" x14ac:dyDescent="0.35">
      <c r="A31" s="70" t="s">
        <v>46</v>
      </c>
      <c r="B31" s="58"/>
      <c r="C31" s="59"/>
      <c r="D31" s="59">
        <f t="shared" si="32"/>
        <v>0</v>
      </c>
      <c r="E31" s="60">
        <f t="shared" si="32"/>
        <v>0</v>
      </c>
      <c r="F31" s="61">
        <f t="shared" si="22"/>
        <v>0</v>
      </c>
      <c r="G31" s="58"/>
      <c r="H31" s="59"/>
      <c r="I31" s="59">
        <f t="shared" si="33"/>
        <v>0</v>
      </c>
      <c r="J31" s="59">
        <f t="shared" si="33"/>
        <v>0</v>
      </c>
      <c r="K31" s="61">
        <f t="shared" si="23"/>
        <v>0</v>
      </c>
      <c r="L31" s="58"/>
      <c r="M31" s="59"/>
      <c r="N31" s="59">
        <f t="shared" si="34"/>
        <v>0</v>
      </c>
      <c r="O31" s="59">
        <f t="shared" si="34"/>
        <v>0</v>
      </c>
      <c r="P31" s="62">
        <f t="shared" si="24"/>
        <v>0</v>
      </c>
      <c r="Q31" s="63"/>
      <c r="R31" s="59">
        <f t="shared" si="25"/>
        <v>0</v>
      </c>
      <c r="S31" s="64">
        <f t="shared" si="25"/>
        <v>0</v>
      </c>
      <c r="T31" s="63"/>
      <c r="U31" s="59">
        <f t="shared" si="25"/>
        <v>0</v>
      </c>
      <c r="V31" s="64">
        <f t="shared" si="25"/>
        <v>0</v>
      </c>
      <c r="W31" s="58"/>
      <c r="X31" s="59"/>
      <c r="Y31" s="59">
        <f t="shared" si="35"/>
        <v>0</v>
      </c>
      <c r="Z31" s="60">
        <f t="shared" si="35"/>
        <v>0</v>
      </c>
      <c r="AA31" s="61">
        <f t="shared" si="26"/>
        <v>0</v>
      </c>
      <c r="AB31" s="58"/>
      <c r="AC31" s="59"/>
      <c r="AD31" s="59">
        <f t="shared" si="36"/>
        <v>0</v>
      </c>
      <c r="AE31" s="59">
        <f t="shared" si="36"/>
        <v>0</v>
      </c>
      <c r="AF31" s="61">
        <f t="shared" si="27"/>
        <v>0</v>
      </c>
      <c r="AG31" s="63"/>
      <c r="AH31" s="59">
        <f t="shared" si="28"/>
        <v>0</v>
      </c>
      <c r="AI31" s="64">
        <f t="shared" si="28"/>
        <v>0</v>
      </c>
      <c r="AJ31" s="63"/>
      <c r="AK31" s="59">
        <f t="shared" si="28"/>
        <v>0</v>
      </c>
      <c r="AL31" s="64">
        <f t="shared" si="28"/>
        <v>0</v>
      </c>
      <c r="AM31" s="63"/>
      <c r="AN31" s="59">
        <f t="shared" si="28"/>
        <v>0</v>
      </c>
      <c r="AO31" s="64">
        <f t="shared" si="28"/>
        <v>0</v>
      </c>
      <c r="AP31" s="63"/>
      <c r="AQ31" s="59">
        <f t="shared" si="28"/>
        <v>0</v>
      </c>
      <c r="AR31" s="64">
        <f t="shared" si="28"/>
        <v>0</v>
      </c>
      <c r="AS31" s="65"/>
      <c r="AT31" s="50"/>
      <c r="AU31" s="58"/>
      <c r="AV31" s="59"/>
      <c r="AW31" s="59">
        <f t="shared" si="37"/>
        <v>0</v>
      </c>
      <c r="AX31" s="60">
        <f t="shared" si="37"/>
        <v>0</v>
      </c>
      <c r="AY31" s="66"/>
      <c r="AZ31" s="60"/>
      <c r="BA31" s="60">
        <f t="shared" si="38"/>
        <v>0</v>
      </c>
      <c r="BB31" s="60">
        <f t="shared" si="38"/>
        <v>0</v>
      </c>
      <c r="BC31" s="58"/>
      <c r="BD31" s="59"/>
      <c r="BE31" s="59">
        <f t="shared" si="39"/>
        <v>0</v>
      </c>
      <c r="BF31" s="60">
        <f t="shared" si="39"/>
        <v>0</v>
      </c>
      <c r="BG31" s="67">
        <f t="shared" si="29"/>
        <v>0</v>
      </c>
      <c r="BH31" s="60">
        <f t="shared" si="30"/>
        <v>0</v>
      </c>
      <c r="BI31" s="68">
        <f t="shared" si="31"/>
        <v>0</v>
      </c>
      <c r="BJ31" s="69"/>
      <c r="BK31" s="50"/>
      <c r="BL31" s="58"/>
      <c r="BM31" s="59"/>
      <c r="BN31" s="59">
        <f t="shared" si="40"/>
        <v>0</v>
      </c>
      <c r="BO31" s="60">
        <f t="shared" si="40"/>
        <v>0</v>
      </c>
      <c r="BP31" s="58"/>
      <c r="BQ31" s="59"/>
      <c r="BR31" s="60">
        <f t="shared" si="41"/>
        <v>0</v>
      </c>
      <c r="BS31" s="68">
        <f t="shared" si="41"/>
        <v>0</v>
      </c>
      <c r="BT31" s="50"/>
      <c r="BU31" s="58"/>
      <c r="BV31" s="59"/>
      <c r="BW31" s="59">
        <f t="shared" si="42"/>
        <v>0</v>
      </c>
      <c r="BX31" s="60">
        <f t="shared" si="42"/>
        <v>0</v>
      </c>
      <c r="BY31" s="66"/>
      <c r="BZ31" s="60"/>
      <c r="CA31" s="60">
        <f t="shared" si="43"/>
        <v>0</v>
      </c>
      <c r="CB31" s="68">
        <f t="shared" si="43"/>
        <v>0</v>
      </c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</row>
    <row r="32" spans="1:131" ht="20.399999999999999" hidden="1" x14ac:dyDescent="0.35">
      <c r="A32" s="70" t="s">
        <v>47</v>
      </c>
      <c r="B32" s="58"/>
      <c r="C32" s="59"/>
      <c r="D32" s="59">
        <f t="shared" si="32"/>
        <v>0</v>
      </c>
      <c r="E32" s="60">
        <f t="shared" si="32"/>
        <v>0</v>
      </c>
      <c r="F32" s="61">
        <f t="shared" si="22"/>
        <v>0</v>
      </c>
      <c r="G32" s="58"/>
      <c r="H32" s="59"/>
      <c r="I32" s="59">
        <f t="shared" si="33"/>
        <v>0</v>
      </c>
      <c r="J32" s="59">
        <f t="shared" si="33"/>
        <v>0</v>
      </c>
      <c r="K32" s="61">
        <f t="shared" si="23"/>
        <v>0</v>
      </c>
      <c r="L32" s="58"/>
      <c r="M32" s="59"/>
      <c r="N32" s="59">
        <f t="shared" si="34"/>
        <v>0</v>
      </c>
      <c r="O32" s="59">
        <f t="shared" si="34"/>
        <v>0</v>
      </c>
      <c r="P32" s="62">
        <f t="shared" si="24"/>
        <v>0</v>
      </c>
      <c r="Q32" s="63"/>
      <c r="R32" s="59">
        <f t="shared" si="25"/>
        <v>0</v>
      </c>
      <c r="S32" s="64">
        <f t="shared" si="25"/>
        <v>0</v>
      </c>
      <c r="T32" s="63"/>
      <c r="U32" s="59">
        <f t="shared" si="25"/>
        <v>0</v>
      </c>
      <c r="V32" s="64">
        <f t="shared" si="25"/>
        <v>0</v>
      </c>
      <c r="W32" s="58"/>
      <c r="X32" s="59"/>
      <c r="Y32" s="59">
        <f t="shared" si="35"/>
        <v>0</v>
      </c>
      <c r="Z32" s="60">
        <f t="shared" si="35"/>
        <v>0</v>
      </c>
      <c r="AA32" s="61">
        <f t="shared" si="26"/>
        <v>0</v>
      </c>
      <c r="AB32" s="58"/>
      <c r="AC32" s="59"/>
      <c r="AD32" s="59">
        <f t="shared" si="36"/>
        <v>0</v>
      </c>
      <c r="AE32" s="59">
        <f t="shared" si="36"/>
        <v>0</v>
      </c>
      <c r="AF32" s="61">
        <f t="shared" si="27"/>
        <v>0</v>
      </c>
      <c r="AG32" s="63"/>
      <c r="AH32" s="59">
        <f t="shared" si="28"/>
        <v>0</v>
      </c>
      <c r="AI32" s="64">
        <f t="shared" si="28"/>
        <v>0</v>
      </c>
      <c r="AJ32" s="63"/>
      <c r="AK32" s="59">
        <f t="shared" si="28"/>
        <v>0</v>
      </c>
      <c r="AL32" s="64">
        <f t="shared" si="28"/>
        <v>0</v>
      </c>
      <c r="AM32" s="63"/>
      <c r="AN32" s="59">
        <f t="shared" si="28"/>
        <v>0</v>
      </c>
      <c r="AO32" s="64">
        <f t="shared" si="28"/>
        <v>0</v>
      </c>
      <c r="AP32" s="63"/>
      <c r="AQ32" s="59">
        <f t="shared" si="28"/>
        <v>0</v>
      </c>
      <c r="AR32" s="64">
        <f t="shared" si="28"/>
        <v>0</v>
      </c>
      <c r="AS32" s="65"/>
      <c r="AT32" s="50"/>
      <c r="AU32" s="58"/>
      <c r="AV32" s="59"/>
      <c r="AW32" s="59">
        <f t="shared" si="37"/>
        <v>0</v>
      </c>
      <c r="AX32" s="60">
        <f t="shared" si="37"/>
        <v>0</v>
      </c>
      <c r="AY32" s="66"/>
      <c r="AZ32" s="60"/>
      <c r="BA32" s="60">
        <f t="shared" si="38"/>
        <v>0</v>
      </c>
      <c r="BB32" s="60">
        <f t="shared" si="38"/>
        <v>0</v>
      </c>
      <c r="BC32" s="58"/>
      <c r="BD32" s="59"/>
      <c r="BE32" s="59">
        <f t="shared" si="39"/>
        <v>0</v>
      </c>
      <c r="BF32" s="60">
        <f t="shared" si="39"/>
        <v>0</v>
      </c>
      <c r="BG32" s="67">
        <f t="shared" si="29"/>
        <v>0</v>
      </c>
      <c r="BH32" s="60">
        <f t="shared" si="30"/>
        <v>0</v>
      </c>
      <c r="BI32" s="68">
        <f t="shared" si="31"/>
        <v>0</v>
      </c>
      <c r="BJ32" s="69"/>
      <c r="BK32" s="50"/>
      <c r="BL32" s="58"/>
      <c r="BM32" s="59"/>
      <c r="BN32" s="59">
        <f t="shared" si="40"/>
        <v>0</v>
      </c>
      <c r="BO32" s="60">
        <f t="shared" si="40"/>
        <v>0</v>
      </c>
      <c r="BP32" s="58"/>
      <c r="BQ32" s="59"/>
      <c r="BR32" s="60">
        <f t="shared" si="41"/>
        <v>0</v>
      </c>
      <c r="BS32" s="68">
        <f t="shared" si="41"/>
        <v>0</v>
      </c>
      <c r="BT32" s="50"/>
      <c r="BU32" s="58"/>
      <c r="BV32" s="59"/>
      <c r="BW32" s="59">
        <f t="shared" si="42"/>
        <v>0</v>
      </c>
      <c r="BX32" s="60">
        <f t="shared" si="42"/>
        <v>0</v>
      </c>
      <c r="BY32" s="66"/>
      <c r="BZ32" s="60"/>
      <c r="CA32" s="60">
        <f t="shared" si="43"/>
        <v>0</v>
      </c>
      <c r="CB32" s="68">
        <f t="shared" si="43"/>
        <v>0</v>
      </c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</row>
    <row r="33" spans="1:131" ht="20.399999999999999" hidden="1" x14ac:dyDescent="0.35">
      <c r="A33" s="70" t="s">
        <v>48</v>
      </c>
      <c r="B33" s="58"/>
      <c r="C33" s="59"/>
      <c r="D33" s="59">
        <f t="shared" si="32"/>
        <v>30343285</v>
      </c>
      <c r="E33" s="60">
        <f t="shared" si="32"/>
        <v>72.91</v>
      </c>
      <c r="F33" s="61">
        <f t="shared" si="22"/>
        <v>34681</v>
      </c>
      <c r="G33" s="58"/>
      <c r="H33" s="59"/>
      <c r="I33" s="59">
        <f t="shared" si="33"/>
        <v>31481267</v>
      </c>
      <c r="J33" s="59">
        <f t="shared" si="33"/>
        <v>80</v>
      </c>
      <c r="K33" s="61">
        <f t="shared" si="23"/>
        <v>32793</v>
      </c>
      <c r="L33" s="58"/>
      <c r="M33" s="59"/>
      <c r="N33" s="59">
        <f t="shared" si="34"/>
        <v>31481267</v>
      </c>
      <c r="O33" s="59">
        <f t="shared" si="34"/>
        <v>80</v>
      </c>
      <c r="P33" s="62">
        <f t="shared" si="24"/>
        <v>32793</v>
      </c>
      <c r="Q33" s="63"/>
      <c r="R33" s="59">
        <f t="shared" si="25"/>
        <v>0</v>
      </c>
      <c r="S33" s="64">
        <f t="shared" si="25"/>
        <v>0</v>
      </c>
      <c r="T33" s="63"/>
      <c r="U33" s="59">
        <f t="shared" si="25"/>
        <v>0</v>
      </c>
      <c r="V33" s="64">
        <f t="shared" si="25"/>
        <v>0</v>
      </c>
      <c r="W33" s="58"/>
      <c r="X33" s="59"/>
      <c r="Y33" s="59">
        <f t="shared" si="35"/>
        <v>31481267</v>
      </c>
      <c r="Z33" s="60">
        <f t="shared" si="35"/>
        <v>80</v>
      </c>
      <c r="AA33" s="61">
        <f t="shared" si="26"/>
        <v>32793</v>
      </c>
      <c r="AB33" s="58"/>
      <c r="AC33" s="59"/>
      <c r="AD33" s="59">
        <f t="shared" si="36"/>
        <v>31481267</v>
      </c>
      <c r="AE33" s="59">
        <f t="shared" si="36"/>
        <v>73.290000000000006</v>
      </c>
      <c r="AF33" s="61">
        <f t="shared" si="27"/>
        <v>35795</v>
      </c>
      <c r="AG33" s="63"/>
      <c r="AH33" s="59">
        <f t="shared" si="28"/>
        <v>0</v>
      </c>
      <c r="AI33" s="64">
        <f t="shared" si="28"/>
        <v>0</v>
      </c>
      <c r="AJ33" s="63"/>
      <c r="AK33" s="59">
        <f t="shared" si="28"/>
        <v>0</v>
      </c>
      <c r="AL33" s="64">
        <f t="shared" si="28"/>
        <v>0</v>
      </c>
      <c r="AM33" s="63"/>
      <c r="AN33" s="59">
        <f t="shared" si="28"/>
        <v>0</v>
      </c>
      <c r="AO33" s="64">
        <f t="shared" si="28"/>
        <v>0</v>
      </c>
      <c r="AP33" s="63"/>
      <c r="AQ33" s="59">
        <f t="shared" si="28"/>
        <v>0</v>
      </c>
      <c r="AR33" s="64">
        <f t="shared" si="28"/>
        <v>0</v>
      </c>
      <c r="AS33" s="65"/>
      <c r="AT33" s="50"/>
      <c r="AU33" s="58"/>
      <c r="AV33" s="59"/>
      <c r="AW33" s="59">
        <f t="shared" si="37"/>
        <v>0</v>
      </c>
      <c r="AX33" s="60">
        <f t="shared" si="37"/>
        <v>-6.7099999999999937</v>
      </c>
      <c r="AY33" s="66"/>
      <c r="AZ33" s="60"/>
      <c r="BA33" s="60">
        <f t="shared" si="38"/>
        <v>100</v>
      </c>
      <c r="BB33" s="60">
        <f t="shared" si="38"/>
        <v>91.612500000000011</v>
      </c>
      <c r="BC33" s="58"/>
      <c r="BD33" s="59"/>
      <c r="BE33" s="59">
        <f t="shared" si="39"/>
        <v>0</v>
      </c>
      <c r="BF33" s="60">
        <f t="shared" si="39"/>
        <v>-6.7099999999999937</v>
      </c>
      <c r="BG33" s="67">
        <f t="shared" si="29"/>
        <v>103.2121334448257</v>
      </c>
      <c r="BH33" s="60">
        <f t="shared" si="30"/>
        <v>109.15439270576037</v>
      </c>
      <c r="BI33" s="68">
        <f t="shared" si="31"/>
        <v>109.15439270576037</v>
      </c>
      <c r="BJ33" s="69"/>
      <c r="BK33" s="50"/>
      <c r="BL33" s="58"/>
      <c r="BM33" s="59"/>
      <c r="BN33" s="59">
        <f t="shared" si="40"/>
        <v>0</v>
      </c>
      <c r="BO33" s="60">
        <f t="shared" si="40"/>
        <v>-6.7099999999999937</v>
      </c>
      <c r="BP33" s="58"/>
      <c r="BQ33" s="59"/>
      <c r="BR33" s="60">
        <f t="shared" si="41"/>
        <v>100</v>
      </c>
      <c r="BS33" s="68">
        <f t="shared" si="41"/>
        <v>91.612500000000011</v>
      </c>
      <c r="BT33" s="50"/>
      <c r="BU33" s="58"/>
      <c r="BV33" s="59"/>
      <c r="BW33" s="59">
        <f t="shared" si="42"/>
        <v>1137982</v>
      </c>
      <c r="BX33" s="60">
        <f t="shared" si="42"/>
        <v>0.38000000000000966</v>
      </c>
      <c r="BY33" s="66"/>
      <c r="BZ33" s="60"/>
      <c r="CA33" s="60">
        <f t="shared" si="43"/>
        <v>103.75035860487749</v>
      </c>
      <c r="CB33" s="68">
        <f t="shared" si="43"/>
        <v>100.52119050884653</v>
      </c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</row>
    <row r="34" spans="1:131" ht="20.399999999999999" hidden="1" x14ac:dyDescent="0.35">
      <c r="A34" s="71" t="s">
        <v>49</v>
      </c>
      <c r="B34" s="58"/>
      <c r="C34" s="59"/>
      <c r="D34" s="59">
        <f t="shared" si="32"/>
        <v>0</v>
      </c>
      <c r="E34" s="60">
        <f t="shared" si="32"/>
        <v>0</v>
      </c>
      <c r="F34" s="61">
        <f t="shared" si="22"/>
        <v>0</v>
      </c>
      <c r="G34" s="58"/>
      <c r="H34" s="59"/>
      <c r="I34" s="59">
        <f t="shared" si="33"/>
        <v>0</v>
      </c>
      <c r="J34" s="59">
        <f t="shared" si="33"/>
        <v>0</v>
      </c>
      <c r="K34" s="61">
        <f t="shared" si="23"/>
        <v>0</v>
      </c>
      <c r="L34" s="58"/>
      <c r="M34" s="59"/>
      <c r="N34" s="59">
        <f t="shared" si="34"/>
        <v>0</v>
      </c>
      <c r="O34" s="59">
        <f t="shared" si="34"/>
        <v>0</v>
      </c>
      <c r="P34" s="62">
        <f t="shared" si="24"/>
        <v>0</v>
      </c>
      <c r="Q34" s="63"/>
      <c r="R34" s="59">
        <f t="shared" si="25"/>
        <v>0</v>
      </c>
      <c r="S34" s="64">
        <f t="shared" si="25"/>
        <v>0</v>
      </c>
      <c r="T34" s="63"/>
      <c r="U34" s="59">
        <f t="shared" si="25"/>
        <v>0</v>
      </c>
      <c r="V34" s="64">
        <f t="shared" si="25"/>
        <v>0</v>
      </c>
      <c r="W34" s="58"/>
      <c r="X34" s="59"/>
      <c r="Y34" s="59">
        <f t="shared" si="35"/>
        <v>0</v>
      </c>
      <c r="Z34" s="60">
        <f t="shared" si="35"/>
        <v>0</v>
      </c>
      <c r="AA34" s="61">
        <f t="shared" si="26"/>
        <v>0</v>
      </c>
      <c r="AB34" s="58"/>
      <c r="AC34" s="59"/>
      <c r="AD34" s="59">
        <f t="shared" si="36"/>
        <v>0</v>
      </c>
      <c r="AE34" s="59">
        <f t="shared" si="36"/>
        <v>0</v>
      </c>
      <c r="AF34" s="61">
        <f t="shared" si="27"/>
        <v>0</v>
      </c>
      <c r="AG34" s="63"/>
      <c r="AH34" s="59">
        <f t="shared" si="28"/>
        <v>0</v>
      </c>
      <c r="AI34" s="64">
        <f t="shared" si="28"/>
        <v>0</v>
      </c>
      <c r="AJ34" s="63"/>
      <c r="AK34" s="59">
        <f t="shared" si="28"/>
        <v>0</v>
      </c>
      <c r="AL34" s="64">
        <f t="shared" si="28"/>
        <v>0</v>
      </c>
      <c r="AM34" s="63"/>
      <c r="AN34" s="59">
        <f t="shared" si="28"/>
        <v>0</v>
      </c>
      <c r="AO34" s="64">
        <f t="shared" si="28"/>
        <v>0</v>
      </c>
      <c r="AP34" s="63"/>
      <c r="AQ34" s="59">
        <f t="shared" si="28"/>
        <v>0</v>
      </c>
      <c r="AR34" s="64">
        <f t="shared" si="28"/>
        <v>0</v>
      </c>
      <c r="AS34" s="65"/>
      <c r="AT34" s="50"/>
      <c r="AU34" s="58"/>
      <c r="AV34" s="59"/>
      <c r="AW34" s="59">
        <f t="shared" si="37"/>
        <v>0</v>
      </c>
      <c r="AX34" s="60">
        <f t="shared" si="37"/>
        <v>0</v>
      </c>
      <c r="AY34" s="66"/>
      <c r="AZ34" s="60"/>
      <c r="BA34" s="60">
        <f t="shared" si="38"/>
        <v>0</v>
      </c>
      <c r="BB34" s="60">
        <f t="shared" si="38"/>
        <v>0</v>
      </c>
      <c r="BC34" s="58"/>
      <c r="BD34" s="59"/>
      <c r="BE34" s="59">
        <f t="shared" si="39"/>
        <v>0</v>
      </c>
      <c r="BF34" s="60">
        <f t="shared" si="39"/>
        <v>0</v>
      </c>
      <c r="BG34" s="67">
        <f t="shared" si="29"/>
        <v>0</v>
      </c>
      <c r="BH34" s="60">
        <f t="shared" si="30"/>
        <v>0</v>
      </c>
      <c r="BI34" s="68">
        <f t="shared" si="31"/>
        <v>0</v>
      </c>
      <c r="BJ34" s="69"/>
      <c r="BK34" s="50"/>
      <c r="BL34" s="58"/>
      <c r="BM34" s="59"/>
      <c r="BN34" s="59">
        <f t="shared" si="40"/>
        <v>0</v>
      </c>
      <c r="BO34" s="60">
        <f t="shared" si="40"/>
        <v>0</v>
      </c>
      <c r="BP34" s="58"/>
      <c r="BQ34" s="59"/>
      <c r="BR34" s="60">
        <f t="shared" si="41"/>
        <v>0</v>
      </c>
      <c r="BS34" s="68">
        <f t="shared" si="41"/>
        <v>0</v>
      </c>
      <c r="BT34" s="50"/>
      <c r="BU34" s="58"/>
      <c r="BV34" s="59"/>
      <c r="BW34" s="59">
        <f t="shared" si="42"/>
        <v>0</v>
      </c>
      <c r="BX34" s="60">
        <f t="shared" si="42"/>
        <v>0</v>
      </c>
      <c r="BY34" s="66"/>
      <c r="BZ34" s="60"/>
      <c r="CA34" s="60">
        <f t="shared" si="43"/>
        <v>0</v>
      </c>
      <c r="CB34" s="68">
        <f t="shared" si="43"/>
        <v>0</v>
      </c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</row>
    <row r="35" spans="1:131" ht="20.399999999999999" hidden="1" x14ac:dyDescent="0.35">
      <c r="A35" s="70" t="s">
        <v>50</v>
      </c>
      <c r="B35" s="58"/>
      <c r="C35" s="59">
        <f>C44+C52+C117</f>
        <v>0</v>
      </c>
      <c r="D35" s="73"/>
      <c r="E35" s="74"/>
      <c r="F35" s="75"/>
      <c r="G35" s="58"/>
      <c r="H35" s="59">
        <f>H44+H52+H117</f>
        <v>0</v>
      </c>
      <c r="I35" s="73"/>
      <c r="J35" s="73"/>
      <c r="K35" s="75"/>
      <c r="L35" s="58"/>
      <c r="M35" s="59">
        <f>M44+M52+M117</f>
        <v>0</v>
      </c>
      <c r="N35" s="73"/>
      <c r="O35" s="73"/>
      <c r="P35" s="76"/>
      <c r="Q35" s="63">
        <f>Q44+Q52+Q117</f>
        <v>0</v>
      </c>
      <c r="R35" s="73"/>
      <c r="S35" s="77"/>
      <c r="T35" s="63">
        <f>T44+T52+T117</f>
        <v>0</v>
      </c>
      <c r="U35" s="73"/>
      <c r="V35" s="77"/>
      <c r="W35" s="58"/>
      <c r="X35" s="59">
        <f>X44+X52+X117</f>
        <v>0</v>
      </c>
      <c r="Y35" s="73"/>
      <c r="Z35" s="74"/>
      <c r="AA35" s="75"/>
      <c r="AB35" s="58"/>
      <c r="AC35" s="59">
        <f>AC44+AC52+AC117</f>
        <v>0</v>
      </c>
      <c r="AD35" s="73"/>
      <c r="AE35" s="73"/>
      <c r="AF35" s="75"/>
      <c r="AG35" s="63">
        <f>AG44+AG52+AG117</f>
        <v>0</v>
      </c>
      <c r="AH35" s="73"/>
      <c r="AI35" s="77"/>
      <c r="AJ35" s="63">
        <f>AJ44+AJ52+AJ117</f>
        <v>0</v>
      </c>
      <c r="AK35" s="73"/>
      <c r="AL35" s="77"/>
      <c r="AM35" s="63">
        <f>AM44+AM52+AM117</f>
        <v>0</v>
      </c>
      <c r="AN35" s="73"/>
      <c r="AO35" s="77"/>
      <c r="AP35" s="63">
        <f>AP44+AP52+AP117</f>
        <v>0</v>
      </c>
      <c r="AQ35" s="73"/>
      <c r="AR35" s="77"/>
      <c r="AS35" s="78"/>
      <c r="AT35" s="50"/>
      <c r="AU35" s="58"/>
      <c r="AV35" s="59">
        <f>AV44+AV52+AV117</f>
        <v>0</v>
      </c>
      <c r="AW35" s="73"/>
      <c r="AX35" s="74"/>
      <c r="AY35" s="66"/>
      <c r="AZ35" s="60">
        <f>IF(M35=0,0,AC35/M35*100)</f>
        <v>0</v>
      </c>
      <c r="BA35" s="74"/>
      <c r="BB35" s="74"/>
      <c r="BC35" s="58"/>
      <c r="BD35" s="59">
        <f>BD44+BD52+BD117</f>
        <v>0</v>
      </c>
      <c r="BE35" s="73"/>
      <c r="BF35" s="74"/>
      <c r="BG35" s="58"/>
      <c r="BH35" s="73"/>
      <c r="BI35" s="77"/>
      <c r="BJ35" s="79"/>
      <c r="BK35" s="50"/>
      <c r="BL35" s="58"/>
      <c r="BM35" s="59">
        <f>BM44+BM52+BM117</f>
        <v>0</v>
      </c>
      <c r="BN35" s="73"/>
      <c r="BO35" s="74"/>
      <c r="BP35" s="58"/>
      <c r="BQ35" s="60">
        <f>IF(X35=0,0,AC35/X35*100)</f>
        <v>0</v>
      </c>
      <c r="BR35" s="73"/>
      <c r="BS35" s="80"/>
      <c r="BT35" s="50"/>
      <c r="BU35" s="58"/>
      <c r="BV35" s="59">
        <f>BV44+BV52+BV117</f>
        <v>0</v>
      </c>
      <c r="BW35" s="73"/>
      <c r="BX35" s="74"/>
      <c r="BY35" s="66"/>
      <c r="BZ35" s="60">
        <f>IF(C35=0,0,AC35/C35*100)</f>
        <v>0</v>
      </c>
      <c r="CA35" s="74"/>
      <c r="CB35" s="8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</row>
    <row r="36" spans="1:131" ht="20.399999999999999" x14ac:dyDescent="0.35">
      <c r="A36" s="57" t="s">
        <v>53</v>
      </c>
      <c r="B36" s="58"/>
      <c r="C36" s="73"/>
      <c r="D36" s="73"/>
      <c r="E36" s="74"/>
      <c r="F36" s="77"/>
      <c r="G36" s="58"/>
      <c r="H36" s="73"/>
      <c r="I36" s="73"/>
      <c r="J36" s="73"/>
      <c r="K36" s="77"/>
      <c r="L36" s="58"/>
      <c r="M36" s="73"/>
      <c r="N36" s="73"/>
      <c r="O36" s="73"/>
      <c r="P36" s="81"/>
      <c r="Q36" s="58"/>
      <c r="R36" s="73"/>
      <c r="S36" s="77"/>
      <c r="T36" s="58"/>
      <c r="U36" s="73"/>
      <c r="V36" s="77"/>
      <c r="W36" s="58"/>
      <c r="X36" s="73"/>
      <c r="Y36" s="73"/>
      <c r="Z36" s="74"/>
      <c r="AA36" s="77"/>
      <c r="AB36" s="58"/>
      <c r="AC36" s="73"/>
      <c r="AD36" s="73"/>
      <c r="AE36" s="73"/>
      <c r="AF36" s="77"/>
      <c r="AG36" s="58"/>
      <c r="AH36" s="73"/>
      <c r="AI36" s="77"/>
      <c r="AJ36" s="58"/>
      <c r="AK36" s="73"/>
      <c r="AL36" s="77"/>
      <c r="AM36" s="58"/>
      <c r="AN36" s="73"/>
      <c r="AO36" s="77"/>
      <c r="AP36" s="58"/>
      <c r="AQ36" s="73"/>
      <c r="AR36" s="77"/>
      <c r="AS36" s="78"/>
      <c r="AT36" s="50"/>
      <c r="AU36" s="58"/>
      <c r="AV36" s="73"/>
      <c r="AW36" s="73"/>
      <c r="AX36" s="74"/>
      <c r="AY36" s="66"/>
      <c r="AZ36" s="74"/>
      <c r="BA36" s="74"/>
      <c r="BB36" s="74"/>
      <c r="BC36" s="58"/>
      <c r="BD36" s="73"/>
      <c r="BE36" s="73"/>
      <c r="BF36" s="74"/>
      <c r="BG36" s="58"/>
      <c r="BH36" s="73"/>
      <c r="BI36" s="77"/>
      <c r="BJ36" s="79"/>
      <c r="BK36" s="50"/>
      <c r="BL36" s="58"/>
      <c r="BM36" s="73"/>
      <c r="BN36" s="73"/>
      <c r="BO36" s="74"/>
      <c r="BP36" s="58"/>
      <c r="BQ36" s="73"/>
      <c r="BR36" s="73"/>
      <c r="BS36" s="80"/>
      <c r="BT36" s="50"/>
      <c r="BU36" s="58"/>
      <c r="BV36" s="73"/>
      <c r="BW36" s="73"/>
      <c r="BX36" s="74"/>
      <c r="BY36" s="66"/>
      <c r="BZ36" s="74"/>
      <c r="CA36" s="74"/>
      <c r="CB36" s="8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</row>
    <row r="37" spans="1:131" s="56" customFormat="1" ht="23.25" customHeight="1" x14ac:dyDescent="0.3">
      <c r="A37" s="82" t="s">
        <v>54</v>
      </c>
      <c r="B37" s="63">
        <f>C37+D37</f>
        <v>0</v>
      </c>
      <c r="C37" s="83">
        <v>0</v>
      </c>
      <c r="D37" s="59">
        <f>SUM(D38:D39,D42:D43)</f>
        <v>0</v>
      </c>
      <c r="E37" s="60">
        <f>SUM(E38:E39,E42:E43)</f>
        <v>0</v>
      </c>
      <c r="F37" s="61">
        <f t="shared" ref="F37:F43" si="44">IF(E37=0,0,ROUND(D37/E37/12,0))</f>
        <v>0</v>
      </c>
      <c r="G37" s="63">
        <f>H37+I37</f>
        <v>0</v>
      </c>
      <c r="H37" s="83">
        <v>0</v>
      </c>
      <c r="I37" s="59">
        <f>SUM(I38:I39,I42:I43)</f>
        <v>0</v>
      </c>
      <c r="J37" s="59">
        <f>SUM(J38:J39,J42:J43)</f>
        <v>0</v>
      </c>
      <c r="K37" s="61">
        <f t="shared" ref="K37:K43" si="45">IF(J37=0,0,ROUND(I37/J37/12,0))</f>
        <v>0</v>
      </c>
      <c r="L37" s="63">
        <f>M37+N37</f>
        <v>0</v>
      </c>
      <c r="M37" s="83">
        <v>0</v>
      </c>
      <c r="N37" s="59">
        <f>SUM(N38:N39,N42:N43)</f>
        <v>0</v>
      </c>
      <c r="O37" s="59">
        <f>SUM(O38:O39,O42:O43)</f>
        <v>0</v>
      </c>
      <c r="P37" s="62">
        <f t="shared" ref="P37:P43" si="46">IF(O37=0,0,ROUND(N37/O37/12,0))</f>
        <v>0</v>
      </c>
      <c r="Q37" s="84"/>
      <c r="R37" s="59">
        <f>SUM(R38:R39,R42:R43)</f>
        <v>0</v>
      </c>
      <c r="S37" s="64">
        <f>SUM(S38:S39,S42:S43)</f>
        <v>0</v>
      </c>
      <c r="T37" s="84"/>
      <c r="U37" s="59">
        <f>SUM(U38:U39,U42:U43)</f>
        <v>0</v>
      </c>
      <c r="V37" s="64">
        <f>SUM(V38:V39,V42:V43)</f>
        <v>0</v>
      </c>
      <c r="W37" s="63">
        <f>X37+Y37</f>
        <v>0</v>
      </c>
      <c r="X37" s="59">
        <f>M37+Q37-T37</f>
        <v>0</v>
      </c>
      <c r="Y37" s="59">
        <f>SUM(Y38:Y39,Y42:Y43)</f>
        <v>0</v>
      </c>
      <c r="Z37" s="60">
        <f>SUM(Z38:Z39,Z42:Z43)</f>
        <v>0</v>
      </c>
      <c r="AA37" s="61">
        <f t="shared" ref="AA37:AA43" si="47">IF(Z37=0,0,ROUND(Y37/Z37/12,0))</f>
        <v>0</v>
      </c>
      <c r="AB37" s="63">
        <f>AC37+AD37</f>
        <v>0</v>
      </c>
      <c r="AC37" s="85"/>
      <c r="AD37" s="59">
        <f>SUM(AD38:AD39,AD42:AD43)</f>
        <v>0</v>
      </c>
      <c r="AE37" s="59">
        <f>SUM(AE38:AE39,AE42:AE43)</f>
        <v>0</v>
      </c>
      <c r="AF37" s="61">
        <f t="shared" ref="AF37:AF43" si="48">IF(AE37=0,0,ROUND(AD37/AE37/12,0))</f>
        <v>0</v>
      </c>
      <c r="AG37" s="84"/>
      <c r="AH37" s="59">
        <f>SUM(AH38:AH39,AH42:AH43)</f>
        <v>0</v>
      </c>
      <c r="AI37" s="64">
        <f>SUM(AI38:AI39,AI42:AI43)</f>
        <v>0</v>
      </c>
      <c r="AJ37" s="84"/>
      <c r="AK37" s="59">
        <f>SUM(AK38:AK39,AK42:AK43)</f>
        <v>0</v>
      </c>
      <c r="AL37" s="64">
        <f>SUM(AL38:AL39,AL42:AL43)</f>
        <v>0</v>
      </c>
      <c r="AM37" s="84"/>
      <c r="AN37" s="59">
        <f>SUM(AN38:AN39,AN42:AN43)</f>
        <v>0</v>
      </c>
      <c r="AO37" s="64">
        <f>SUM(AO38:AO39,AO42:AO43)</f>
        <v>0</v>
      </c>
      <c r="AP37" s="84"/>
      <c r="AQ37" s="59">
        <f>SUM(AQ38:AQ39,AQ42:AQ43)</f>
        <v>0</v>
      </c>
      <c r="AR37" s="64">
        <f>SUM(AR38:AR39,AR42:AR43)</f>
        <v>0</v>
      </c>
      <c r="AS37" s="65"/>
      <c r="AT37" s="50"/>
      <c r="AU37" s="63">
        <f>AV37+AW37</f>
        <v>0</v>
      </c>
      <c r="AV37" s="59">
        <f>AC37-M37</f>
        <v>0</v>
      </c>
      <c r="AW37" s="59">
        <f>SUM(AW38:AW39,AW42:AW43)</f>
        <v>0</v>
      </c>
      <c r="AX37" s="60">
        <f>SUM(AX38:AX39,AX42:AX43)</f>
        <v>0</v>
      </c>
      <c r="AY37" s="67">
        <f>IF(L37=0,0,AB37/L37*100)</f>
        <v>0</v>
      </c>
      <c r="AZ37" s="60">
        <f>IF(M37=0,0,AC37/M37*100)</f>
        <v>0</v>
      </c>
      <c r="BA37" s="60">
        <f>IF(N37=0,0,AD37/N37*100)</f>
        <v>0</v>
      </c>
      <c r="BB37" s="60">
        <f>IF(O37=0,0,AE37/O37*100)</f>
        <v>0</v>
      </c>
      <c r="BC37" s="63">
        <f>BD37+BE37</f>
        <v>0</v>
      </c>
      <c r="BD37" s="59">
        <f>AC37-M37-AG37-AJ37-AM37-AP37</f>
        <v>0</v>
      </c>
      <c r="BE37" s="59">
        <f>SUM(BE38:BE39,BE42:BE43)</f>
        <v>0</v>
      </c>
      <c r="BF37" s="60">
        <f>SUM(BF38:BF39,BF42:BF43)</f>
        <v>0</v>
      </c>
      <c r="BG37" s="67">
        <f t="shared" ref="BG37:BG43" si="49">IF(F37=0,0,AF37/F37*100)</f>
        <v>0</v>
      </c>
      <c r="BH37" s="60">
        <f t="shared" ref="BH37:BH43" si="50">IF(K37=0,0,AF37/K37*100)</f>
        <v>0</v>
      </c>
      <c r="BI37" s="68">
        <f t="shared" ref="BI37:BI43" si="51">IF(P37=0,0,AF37/P37*100)</f>
        <v>0</v>
      </c>
      <c r="BJ37" s="69"/>
      <c r="BK37" s="50"/>
      <c r="BL37" s="63">
        <f>BM37+BN37</f>
        <v>0</v>
      </c>
      <c r="BM37" s="59">
        <f>AC37-X37</f>
        <v>0</v>
      </c>
      <c r="BN37" s="59">
        <f>SUM(BN38:BN39,BN42:BN43)</f>
        <v>0</v>
      </c>
      <c r="BO37" s="60">
        <f>SUM(BO38:BO39,BO42:BO43)</f>
        <v>0</v>
      </c>
      <c r="BP37" s="67">
        <f>IF(W37=0,0,AB37/W37*100)</f>
        <v>0</v>
      </c>
      <c r="BQ37" s="60">
        <f>IF(X37=0,0,AC37/X37*100)</f>
        <v>0</v>
      </c>
      <c r="BR37" s="60">
        <f>IF(Y37=0,0,AD37/Y37*100)</f>
        <v>0</v>
      </c>
      <c r="BS37" s="68">
        <f>IF(Z37=0,0,AE37/Z37*100)</f>
        <v>0</v>
      </c>
      <c r="BT37" s="50"/>
      <c r="BU37" s="63">
        <f>BV37+BW37</f>
        <v>0</v>
      </c>
      <c r="BV37" s="59">
        <f>AC37-C37</f>
        <v>0</v>
      </c>
      <c r="BW37" s="59">
        <f>SUM(BW38:BW39,BW42:BW43)</f>
        <v>0</v>
      </c>
      <c r="BX37" s="60">
        <f>SUM(BX38:BX39,BX42:BX43)</f>
        <v>0</v>
      </c>
      <c r="BY37" s="67">
        <f>IF(B37=0,0,AB37/B37*100)</f>
        <v>0</v>
      </c>
      <c r="BZ37" s="60">
        <f>IF(C37=0,0,AC37/C37*100)</f>
        <v>0</v>
      </c>
      <c r="CA37" s="60">
        <f>IF(D37=0,0,AD37/D37*100)</f>
        <v>0</v>
      </c>
      <c r="CB37" s="68">
        <f>IF(E37=0,0,AE37/E37*100)</f>
        <v>0</v>
      </c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</row>
    <row r="38" spans="1:131" ht="20.399999999999999" hidden="1" x14ac:dyDescent="0.35">
      <c r="A38" s="57" t="s">
        <v>44</v>
      </c>
      <c r="B38" s="58"/>
      <c r="C38" s="73"/>
      <c r="D38" s="83">
        <v>0</v>
      </c>
      <c r="E38" s="86">
        <v>0</v>
      </c>
      <c r="F38" s="61">
        <f t="shared" si="44"/>
        <v>0</v>
      </c>
      <c r="G38" s="58"/>
      <c r="H38" s="73"/>
      <c r="I38" s="83">
        <v>0</v>
      </c>
      <c r="J38" s="83">
        <v>0</v>
      </c>
      <c r="K38" s="61">
        <f t="shared" si="45"/>
        <v>0</v>
      </c>
      <c r="L38" s="58"/>
      <c r="M38" s="73"/>
      <c r="N38" s="83">
        <v>0</v>
      </c>
      <c r="O38" s="83">
        <v>0</v>
      </c>
      <c r="P38" s="62">
        <f t="shared" si="46"/>
        <v>0</v>
      </c>
      <c r="Q38" s="58"/>
      <c r="R38" s="85"/>
      <c r="S38" s="87"/>
      <c r="T38" s="58"/>
      <c r="U38" s="85"/>
      <c r="V38" s="87"/>
      <c r="W38" s="58"/>
      <c r="X38" s="73"/>
      <c r="Y38" s="59">
        <f t="shared" ref="Y38:Z43" si="52">N38+R38-U38</f>
        <v>0</v>
      </c>
      <c r="Z38" s="60">
        <f t="shared" si="52"/>
        <v>0</v>
      </c>
      <c r="AA38" s="61">
        <f t="shared" si="47"/>
        <v>0</v>
      </c>
      <c r="AB38" s="58"/>
      <c r="AC38" s="73"/>
      <c r="AD38" s="85"/>
      <c r="AE38" s="85"/>
      <c r="AF38" s="61">
        <f t="shared" si="48"/>
        <v>0</v>
      </c>
      <c r="AG38" s="58"/>
      <c r="AH38" s="85"/>
      <c r="AI38" s="87"/>
      <c r="AJ38" s="58"/>
      <c r="AK38" s="85"/>
      <c r="AL38" s="87"/>
      <c r="AM38" s="58"/>
      <c r="AN38" s="85"/>
      <c r="AO38" s="87"/>
      <c r="AP38" s="58"/>
      <c r="AQ38" s="85"/>
      <c r="AR38" s="87"/>
      <c r="AS38" s="65"/>
      <c r="AT38" s="50"/>
      <c r="AU38" s="58"/>
      <c r="AV38" s="73"/>
      <c r="AW38" s="59">
        <f t="shared" ref="AW38:AX43" si="53">AD38-N38</f>
        <v>0</v>
      </c>
      <c r="AX38" s="60">
        <f t="shared" si="53"/>
        <v>0</v>
      </c>
      <c r="AY38" s="66"/>
      <c r="AZ38" s="74"/>
      <c r="BA38" s="60">
        <f t="shared" ref="BA38:BB43" si="54">IF(N38=0,0,AD38/N38*100)</f>
        <v>0</v>
      </c>
      <c r="BB38" s="60">
        <f t="shared" si="54"/>
        <v>0</v>
      </c>
      <c r="BC38" s="58"/>
      <c r="BD38" s="73"/>
      <c r="BE38" s="59">
        <f t="shared" ref="BE38:BF43" si="55">AD38-N38-AH38-AK38-AN38-AQ38</f>
        <v>0</v>
      </c>
      <c r="BF38" s="60">
        <f t="shared" si="55"/>
        <v>0</v>
      </c>
      <c r="BG38" s="67">
        <f t="shared" si="49"/>
        <v>0</v>
      </c>
      <c r="BH38" s="60">
        <f t="shared" si="50"/>
        <v>0</v>
      </c>
      <c r="BI38" s="68">
        <f t="shared" si="51"/>
        <v>0</v>
      </c>
      <c r="BJ38" s="69"/>
      <c r="BK38" s="50"/>
      <c r="BL38" s="58"/>
      <c r="BM38" s="73"/>
      <c r="BN38" s="59">
        <f t="shared" ref="BN38:BO43" si="56">AD38-Y38</f>
        <v>0</v>
      </c>
      <c r="BO38" s="60">
        <f t="shared" si="56"/>
        <v>0</v>
      </c>
      <c r="BP38" s="58"/>
      <c r="BQ38" s="73"/>
      <c r="BR38" s="60">
        <f t="shared" ref="BR38:BS43" si="57">IF(Y38=0,0,AD38/Y38*100)</f>
        <v>0</v>
      </c>
      <c r="BS38" s="68">
        <f t="shared" si="57"/>
        <v>0</v>
      </c>
      <c r="BT38" s="50"/>
      <c r="BU38" s="58"/>
      <c r="BV38" s="73"/>
      <c r="BW38" s="59">
        <f t="shared" ref="BW38:BX43" si="58">AD38-D38</f>
        <v>0</v>
      </c>
      <c r="BX38" s="60">
        <f t="shared" si="58"/>
        <v>0</v>
      </c>
      <c r="BY38" s="66"/>
      <c r="BZ38" s="74"/>
      <c r="CA38" s="60">
        <f t="shared" ref="CA38:CB43" si="59">IF(D38=0,0,AD38/D38*100)</f>
        <v>0</v>
      </c>
      <c r="CB38" s="68">
        <f t="shared" si="59"/>
        <v>0</v>
      </c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</row>
    <row r="39" spans="1:131" ht="20.399999999999999" hidden="1" x14ac:dyDescent="0.35">
      <c r="A39" s="70" t="s">
        <v>45</v>
      </c>
      <c r="B39" s="58"/>
      <c r="C39" s="73"/>
      <c r="D39" s="83">
        <v>0</v>
      </c>
      <c r="E39" s="86">
        <v>0</v>
      </c>
      <c r="F39" s="61">
        <f t="shared" si="44"/>
        <v>0</v>
      </c>
      <c r="G39" s="58"/>
      <c r="H39" s="73"/>
      <c r="I39" s="83">
        <v>0</v>
      </c>
      <c r="J39" s="83">
        <v>0</v>
      </c>
      <c r="K39" s="61">
        <f t="shared" si="45"/>
        <v>0</v>
      </c>
      <c r="L39" s="58"/>
      <c r="M39" s="73"/>
      <c r="N39" s="83">
        <v>0</v>
      </c>
      <c r="O39" s="83">
        <v>0</v>
      </c>
      <c r="P39" s="62">
        <f t="shared" si="46"/>
        <v>0</v>
      </c>
      <c r="Q39" s="58"/>
      <c r="R39" s="85"/>
      <c r="S39" s="87"/>
      <c r="T39" s="58"/>
      <c r="U39" s="85"/>
      <c r="V39" s="87"/>
      <c r="W39" s="58"/>
      <c r="X39" s="73"/>
      <c r="Y39" s="59">
        <f t="shared" si="52"/>
        <v>0</v>
      </c>
      <c r="Z39" s="60">
        <f t="shared" si="52"/>
        <v>0</v>
      </c>
      <c r="AA39" s="61">
        <f t="shared" si="47"/>
        <v>0</v>
      </c>
      <c r="AB39" s="58"/>
      <c r="AC39" s="73"/>
      <c r="AD39" s="85"/>
      <c r="AE39" s="85"/>
      <c r="AF39" s="61">
        <f t="shared" si="48"/>
        <v>0</v>
      </c>
      <c r="AG39" s="58"/>
      <c r="AH39" s="85"/>
      <c r="AI39" s="87"/>
      <c r="AJ39" s="58"/>
      <c r="AK39" s="85"/>
      <c r="AL39" s="87"/>
      <c r="AM39" s="58"/>
      <c r="AN39" s="85"/>
      <c r="AO39" s="87"/>
      <c r="AP39" s="58"/>
      <c r="AQ39" s="85"/>
      <c r="AR39" s="87"/>
      <c r="AS39" s="65"/>
      <c r="AT39" s="50"/>
      <c r="AU39" s="58"/>
      <c r="AV39" s="73"/>
      <c r="AW39" s="59">
        <f t="shared" si="53"/>
        <v>0</v>
      </c>
      <c r="AX39" s="60">
        <f t="shared" si="53"/>
        <v>0</v>
      </c>
      <c r="AY39" s="66"/>
      <c r="AZ39" s="74"/>
      <c r="BA39" s="60">
        <f t="shared" si="54"/>
        <v>0</v>
      </c>
      <c r="BB39" s="60">
        <f t="shared" si="54"/>
        <v>0</v>
      </c>
      <c r="BC39" s="58"/>
      <c r="BD39" s="73"/>
      <c r="BE39" s="59">
        <f t="shared" si="55"/>
        <v>0</v>
      </c>
      <c r="BF39" s="60">
        <f t="shared" si="55"/>
        <v>0</v>
      </c>
      <c r="BG39" s="67">
        <f t="shared" si="49"/>
        <v>0</v>
      </c>
      <c r="BH39" s="60">
        <f t="shared" si="50"/>
        <v>0</v>
      </c>
      <c r="BI39" s="68">
        <f t="shared" si="51"/>
        <v>0</v>
      </c>
      <c r="BJ39" s="69"/>
      <c r="BK39" s="50"/>
      <c r="BL39" s="58"/>
      <c r="BM39" s="73"/>
      <c r="BN39" s="59">
        <f t="shared" si="56"/>
        <v>0</v>
      </c>
      <c r="BO39" s="60">
        <f t="shared" si="56"/>
        <v>0</v>
      </c>
      <c r="BP39" s="58"/>
      <c r="BQ39" s="73"/>
      <c r="BR39" s="60">
        <f t="shared" si="57"/>
        <v>0</v>
      </c>
      <c r="BS39" s="68">
        <f t="shared" si="57"/>
        <v>0</v>
      </c>
      <c r="BT39" s="50"/>
      <c r="BU39" s="58"/>
      <c r="BV39" s="73"/>
      <c r="BW39" s="59">
        <f t="shared" si="58"/>
        <v>0</v>
      </c>
      <c r="BX39" s="60">
        <f t="shared" si="58"/>
        <v>0</v>
      </c>
      <c r="BY39" s="66"/>
      <c r="BZ39" s="74"/>
      <c r="CA39" s="60">
        <f t="shared" si="59"/>
        <v>0</v>
      </c>
      <c r="CB39" s="68">
        <f t="shared" si="59"/>
        <v>0</v>
      </c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</row>
    <row r="40" spans="1:131" ht="20.399999999999999" hidden="1" x14ac:dyDescent="0.35">
      <c r="A40" s="70" t="s">
        <v>46</v>
      </c>
      <c r="B40" s="58"/>
      <c r="C40" s="73"/>
      <c r="D40" s="83">
        <v>0</v>
      </c>
      <c r="E40" s="86">
        <v>0</v>
      </c>
      <c r="F40" s="61">
        <f t="shared" si="44"/>
        <v>0</v>
      </c>
      <c r="G40" s="58"/>
      <c r="H40" s="73"/>
      <c r="I40" s="83">
        <v>0</v>
      </c>
      <c r="J40" s="83">
        <v>0</v>
      </c>
      <c r="K40" s="61">
        <f t="shared" si="45"/>
        <v>0</v>
      </c>
      <c r="L40" s="58"/>
      <c r="M40" s="73"/>
      <c r="N40" s="83">
        <v>0</v>
      </c>
      <c r="O40" s="83">
        <v>0</v>
      </c>
      <c r="P40" s="62">
        <f t="shared" si="46"/>
        <v>0</v>
      </c>
      <c r="Q40" s="58"/>
      <c r="R40" s="85"/>
      <c r="S40" s="87"/>
      <c r="T40" s="58"/>
      <c r="U40" s="85"/>
      <c r="V40" s="87"/>
      <c r="W40" s="58"/>
      <c r="X40" s="73"/>
      <c r="Y40" s="59">
        <f t="shared" si="52"/>
        <v>0</v>
      </c>
      <c r="Z40" s="60">
        <f t="shared" si="52"/>
        <v>0</v>
      </c>
      <c r="AA40" s="61">
        <f t="shared" si="47"/>
        <v>0</v>
      </c>
      <c r="AB40" s="58"/>
      <c r="AC40" s="73"/>
      <c r="AD40" s="85"/>
      <c r="AE40" s="85"/>
      <c r="AF40" s="61">
        <f t="shared" si="48"/>
        <v>0</v>
      </c>
      <c r="AG40" s="58"/>
      <c r="AH40" s="85"/>
      <c r="AI40" s="87"/>
      <c r="AJ40" s="58"/>
      <c r="AK40" s="85"/>
      <c r="AL40" s="87"/>
      <c r="AM40" s="58"/>
      <c r="AN40" s="85"/>
      <c r="AO40" s="87"/>
      <c r="AP40" s="58"/>
      <c r="AQ40" s="85"/>
      <c r="AR40" s="87"/>
      <c r="AS40" s="65"/>
      <c r="AT40" s="50"/>
      <c r="AU40" s="58"/>
      <c r="AV40" s="73"/>
      <c r="AW40" s="59">
        <f t="shared" si="53"/>
        <v>0</v>
      </c>
      <c r="AX40" s="60">
        <f t="shared" si="53"/>
        <v>0</v>
      </c>
      <c r="AY40" s="66"/>
      <c r="AZ40" s="74"/>
      <c r="BA40" s="60">
        <f t="shared" si="54"/>
        <v>0</v>
      </c>
      <c r="BB40" s="60">
        <f t="shared" si="54"/>
        <v>0</v>
      </c>
      <c r="BC40" s="58"/>
      <c r="BD40" s="73"/>
      <c r="BE40" s="59">
        <f t="shared" si="55"/>
        <v>0</v>
      </c>
      <c r="BF40" s="60">
        <f t="shared" si="55"/>
        <v>0</v>
      </c>
      <c r="BG40" s="67">
        <f t="shared" si="49"/>
        <v>0</v>
      </c>
      <c r="BH40" s="60">
        <f t="shared" si="50"/>
        <v>0</v>
      </c>
      <c r="BI40" s="68">
        <f t="shared" si="51"/>
        <v>0</v>
      </c>
      <c r="BJ40" s="69"/>
      <c r="BK40" s="50"/>
      <c r="BL40" s="58"/>
      <c r="BM40" s="73"/>
      <c r="BN40" s="59">
        <f t="shared" si="56"/>
        <v>0</v>
      </c>
      <c r="BO40" s="60">
        <f t="shared" si="56"/>
        <v>0</v>
      </c>
      <c r="BP40" s="58"/>
      <c r="BQ40" s="73"/>
      <c r="BR40" s="60">
        <f t="shared" si="57"/>
        <v>0</v>
      </c>
      <c r="BS40" s="68">
        <f t="shared" si="57"/>
        <v>0</v>
      </c>
      <c r="BT40" s="50"/>
      <c r="BU40" s="58"/>
      <c r="BV40" s="73"/>
      <c r="BW40" s="59">
        <f t="shared" si="58"/>
        <v>0</v>
      </c>
      <c r="BX40" s="60">
        <f t="shared" si="58"/>
        <v>0</v>
      </c>
      <c r="BY40" s="66"/>
      <c r="BZ40" s="74"/>
      <c r="CA40" s="60">
        <f t="shared" si="59"/>
        <v>0</v>
      </c>
      <c r="CB40" s="68">
        <f t="shared" si="59"/>
        <v>0</v>
      </c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</row>
    <row r="41" spans="1:131" ht="20.399999999999999" hidden="1" x14ac:dyDescent="0.35">
      <c r="A41" s="70" t="s">
        <v>47</v>
      </c>
      <c r="B41" s="58"/>
      <c r="C41" s="73"/>
      <c r="D41" s="83">
        <v>0</v>
      </c>
      <c r="E41" s="86">
        <v>0</v>
      </c>
      <c r="F41" s="61">
        <f t="shared" si="44"/>
        <v>0</v>
      </c>
      <c r="G41" s="58"/>
      <c r="H41" s="73"/>
      <c r="I41" s="83">
        <v>0</v>
      </c>
      <c r="J41" s="83">
        <v>0</v>
      </c>
      <c r="K41" s="61">
        <f t="shared" si="45"/>
        <v>0</v>
      </c>
      <c r="L41" s="58"/>
      <c r="M41" s="73"/>
      <c r="N41" s="83">
        <v>0</v>
      </c>
      <c r="O41" s="83">
        <v>0</v>
      </c>
      <c r="P41" s="62">
        <f t="shared" si="46"/>
        <v>0</v>
      </c>
      <c r="Q41" s="58"/>
      <c r="R41" s="85"/>
      <c r="S41" s="87"/>
      <c r="T41" s="58"/>
      <c r="U41" s="85"/>
      <c r="V41" s="87"/>
      <c r="W41" s="58"/>
      <c r="X41" s="73"/>
      <c r="Y41" s="59">
        <f t="shared" si="52"/>
        <v>0</v>
      </c>
      <c r="Z41" s="60">
        <f t="shared" si="52"/>
        <v>0</v>
      </c>
      <c r="AA41" s="61">
        <f t="shared" si="47"/>
        <v>0</v>
      </c>
      <c r="AB41" s="58"/>
      <c r="AC41" s="73"/>
      <c r="AD41" s="85"/>
      <c r="AE41" s="85"/>
      <c r="AF41" s="61">
        <f t="shared" si="48"/>
        <v>0</v>
      </c>
      <c r="AG41" s="58"/>
      <c r="AH41" s="85"/>
      <c r="AI41" s="87"/>
      <c r="AJ41" s="58"/>
      <c r="AK41" s="85"/>
      <c r="AL41" s="87"/>
      <c r="AM41" s="58"/>
      <c r="AN41" s="85"/>
      <c r="AO41" s="87"/>
      <c r="AP41" s="58"/>
      <c r="AQ41" s="85"/>
      <c r="AR41" s="87"/>
      <c r="AS41" s="65"/>
      <c r="AT41" s="50"/>
      <c r="AU41" s="58"/>
      <c r="AV41" s="73"/>
      <c r="AW41" s="59">
        <f t="shared" si="53"/>
        <v>0</v>
      </c>
      <c r="AX41" s="60">
        <f t="shared" si="53"/>
        <v>0</v>
      </c>
      <c r="AY41" s="66"/>
      <c r="AZ41" s="74"/>
      <c r="BA41" s="60">
        <f t="shared" si="54"/>
        <v>0</v>
      </c>
      <c r="BB41" s="60">
        <f t="shared" si="54"/>
        <v>0</v>
      </c>
      <c r="BC41" s="58"/>
      <c r="BD41" s="73"/>
      <c r="BE41" s="59">
        <f t="shared" si="55"/>
        <v>0</v>
      </c>
      <c r="BF41" s="60">
        <f t="shared" si="55"/>
        <v>0</v>
      </c>
      <c r="BG41" s="67">
        <f t="shared" si="49"/>
        <v>0</v>
      </c>
      <c r="BH41" s="60">
        <f t="shared" si="50"/>
        <v>0</v>
      </c>
      <c r="BI41" s="68">
        <f t="shared" si="51"/>
        <v>0</v>
      </c>
      <c r="BJ41" s="69"/>
      <c r="BK41" s="50"/>
      <c r="BL41" s="58"/>
      <c r="BM41" s="73"/>
      <c r="BN41" s="59">
        <f t="shared" si="56"/>
        <v>0</v>
      </c>
      <c r="BO41" s="60">
        <f t="shared" si="56"/>
        <v>0</v>
      </c>
      <c r="BP41" s="58"/>
      <c r="BQ41" s="73"/>
      <c r="BR41" s="60">
        <f t="shared" si="57"/>
        <v>0</v>
      </c>
      <c r="BS41" s="68">
        <f t="shared" si="57"/>
        <v>0</v>
      </c>
      <c r="BT41" s="50"/>
      <c r="BU41" s="58"/>
      <c r="BV41" s="73"/>
      <c r="BW41" s="59">
        <f t="shared" si="58"/>
        <v>0</v>
      </c>
      <c r="BX41" s="60">
        <f t="shared" si="58"/>
        <v>0</v>
      </c>
      <c r="BY41" s="66"/>
      <c r="BZ41" s="74"/>
      <c r="CA41" s="60">
        <f t="shared" si="59"/>
        <v>0</v>
      </c>
      <c r="CB41" s="68">
        <f t="shared" si="59"/>
        <v>0</v>
      </c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</row>
    <row r="42" spans="1:131" ht="20.399999999999999" hidden="1" x14ac:dyDescent="0.35">
      <c r="A42" s="70" t="s">
        <v>48</v>
      </c>
      <c r="B42" s="58"/>
      <c r="C42" s="73"/>
      <c r="D42" s="83">
        <v>0</v>
      </c>
      <c r="E42" s="86">
        <v>0</v>
      </c>
      <c r="F42" s="61">
        <f t="shared" si="44"/>
        <v>0</v>
      </c>
      <c r="G42" s="58"/>
      <c r="H42" s="73"/>
      <c r="I42" s="83">
        <v>0</v>
      </c>
      <c r="J42" s="83">
        <v>0</v>
      </c>
      <c r="K42" s="61">
        <f t="shared" si="45"/>
        <v>0</v>
      </c>
      <c r="L42" s="58"/>
      <c r="M42" s="73"/>
      <c r="N42" s="83">
        <v>0</v>
      </c>
      <c r="O42" s="83">
        <v>0</v>
      </c>
      <c r="P42" s="62">
        <f t="shared" si="46"/>
        <v>0</v>
      </c>
      <c r="Q42" s="58"/>
      <c r="R42" s="85"/>
      <c r="S42" s="87"/>
      <c r="T42" s="58"/>
      <c r="U42" s="85"/>
      <c r="V42" s="87"/>
      <c r="W42" s="58"/>
      <c r="X42" s="73"/>
      <c r="Y42" s="59">
        <f t="shared" si="52"/>
        <v>0</v>
      </c>
      <c r="Z42" s="60">
        <f t="shared" si="52"/>
        <v>0</v>
      </c>
      <c r="AA42" s="61">
        <f t="shared" si="47"/>
        <v>0</v>
      </c>
      <c r="AB42" s="58"/>
      <c r="AC42" s="73"/>
      <c r="AD42" s="85"/>
      <c r="AE42" s="85"/>
      <c r="AF42" s="61">
        <f t="shared" si="48"/>
        <v>0</v>
      </c>
      <c r="AG42" s="58"/>
      <c r="AH42" s="85"/>
      <c r="AI42" s="87"/>
      <c r="AJ42" s="58"/>
      <c r="AK42" s="85"/>
      <c r="AL42" s="87"/>
      <c r="AM42" s="58"/>
      <c r="AN42" s="85"/>
      <c r="AO42" s="87"/>
      <c r="AP42" s="58"/>
      <c r="AQ42" s="85"/>
      <c r="AR42" s="87"/>
      <c r="AS42" s="65"/>
      <c r="AT42" s="50"/>
      <c r="AU42" s="58"/>
      <c r="AV42" s="73"/>
      <c r="AW42" s="59">
        <f t="shared" si="53"/>
        <v>0</v>
      </c>
      <c r="AX42" s="60">
        <f t="shared" si="53"/>
        <v>0</v>
      </c>
      <c r="AY42" s="66"/>
      <c r="AZ42" s="74"/>
      <c r="BA42" s="60">
        <f t="shared" si="54"/>
        <v>0</v>
      </c>
      <c r="BB42" s="60">
        <f t="shared" si="54"/>
        <v>0</v>
      </c>
      <c r="BC42" s="58"/>
      <c r="BD42" s="73"/>
      <c r="BE42" s="59">
        <f t="shared" si="55"/>
        <v>0</v>
      </c>
      <c r="BF42" s="60">
        <f t="shared" si="55"/>
        <v>0</v>
      </c>
      <c r="BG42" s="67">
        <f t="shared" si="49"/>
        <v>0</v>
      </c>
      <c r="BH42" s="60">
        <f t="shared" si="50"/>
        <v>0</v>
      </c>
      <c r="BI42" s="68">
        <f t="shared" si="51"/>
        <v>0</v>
      </c>
      <c r="BJ42" s="69"/>
      <c r="BK42" s="50"/>
      <c r="BL42" s="58"/>
      <c r="BM42" s="73"/>
      <c r="BN42" s="59">
        <f t="shared" si="56"/>
        <v>0</v>
      </c>
      <c r="BO42" s="60">
        <f t="shared" si="56"/>
        <v>0</v>
      </c>
      <c r="BP42" s="58"/>
      <c r="BQ42" s="73"/>
      <c r="BR42" s="60">
        <f t="shared" si="57"/>
        <v>0</v>
      </c>
      <c r="BS42" s="68">
        <f t="shared" si="57"/>
        <v>0</v>
      </c>
      <c r="BT42" s="50"/>
      <c r="BU42" s="58"/>
      <c r="BV42" s="73"/>
      <c r="BW42" s="59">
        <f t="shared" si="58"/>
        <v>0</v>
      </c>
      <c r="BX42" s="60">
        <f t="shared" si="58"/>
        <v>0</v>
      </c>
      <c r="BY42" s="66"/>
      <c r="BZ42" s="74"/>
      <c r="CA42" s="60">
        <f t="shared" si="59"/>
        <v>0</v>
      </c>
      <c r="CB42" s="68">
        <f t="shared" si="59"/>
        <v>0</v>
      </c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</row>
    <row r="43" spans="1:131" s="22" customFormat="1" ht="20.399999999999999" hidden="1" x14ac:dyDescent="0.3">
      <c r="A43" s="71" t="s">
        <v>49</v>
      </c>
      <c r="B43" s="63"/>
      <c r="C43" s="59"/>
      <c r="D43" s="83">
        <v>0</v>
      </c>
      <c r="E43" s="86">
        <v>0</v>
      </c>
      <c r="F43" s="61">
        <f t="shared" si="44"/>
        <v>0</v>
      </c>
      <c r="G43" s="63"/>
      <c r="H43" s="59"/>
      <c r="I43" s="83">
        <v>0</v>
      </c>
      <c r="J43" s="83">
        <v>0</v>
      </c>
      <c r="K43" s="61">
        <f t="shared" si="45"/>
        <v>0</v>
      </c>
      <c r="L43" s="63"/>
      <c r="M43" s="59"/>
      <c r="N43" s="83">
        <v>0</v>
      </c>
      <c r="O43" s="83">
        <v>0</v>
      </c>
      <c r="P43" s="62">
        <f t="shared" si="46"/>
        <v>0</v>
      </c>
      <c r="Q43" s="63"/>
      <c r="R43" s="85"/>
      <c r="S43" s="87"/>
      <c r="T43" s="63"/>
      <c r="U43" s="85"/>
      <c r="V43" s="87"/>
      <c r="W43" s="63"/>
      <c r="X43" s="59"/>
      <c r="Y43" s="59">
        <f t="shared" si="52"/>
        <v>0</v>
      </c>
      <c r="Z43" s="60">
        <f t="shared" si="52"/>
        <v>0</v>
      </c>
      <c r="AA43" s="61">
        <f t="shared" si="47"/>
        <v>0</v>
      </c>
      <c r="AB43" s="63"/>
      <c r="AC43" s="59"/>
      <c r="AD43" s="85"/>
      <c r="AE43" s="85"/>
      <c r="AF43" s="61">
        <f t="shared" si="48"/>
        <v>0</v>
      </c>
      <c r="AG43" s="63"/>
      <c r="AH43" s="85"/>
      <c r="AI43" s="87"/>
      <c r="AJ43" s="63"/>
      <c r="AK43" s="85"/>
      <c r="AL43" s="87"/>
      <c r="AM43" s="63"/>
      <c r="AN43" s="85"/>
      <c r="AO43" s="87"/>
      <c r="AP43" s="63"/>
      <c r="AQ43" s="85"/>
      <c r="AR43" s="87"/>
      <c r="AS43" s="65"/>
      <c r="AT43" s="50"/>
      <c r="AU43" s="63"/>
      <c r="AV43" s="59"/>
      <c r="AW43" s="59">
        <f t="shared" si="53"/>
        <v>0</v>
      </c>
      <c r="AX43" s="60">
        <f t="shared" si="53"/>
        <v>0</v>
      </c>
      <c r="AY43" s="67"/>
      <c r="AZ43" s="60"/>
      <c r="BA43" s="60">
        <f t="shared" si="54"/>
        <v>0</v>
      </c>
      <c r="BB43" s="60">
        <f t="shared" si="54"/>
        <v>0</v>
      </c>
      <c r="BC43" s="63"/>
      <c r="BD43" s="59"/>
      <c r="BE43" s="59">
        <f t="shared" si="55"/>
        <v>0</v>
      </c>
      <c r="BF43" s="60">
        <f t="shared" si="55"/>
        <v>0</v>
      </c>
      <c r="BG43" s="67">
        <f t="shared" si="49"/>
        <v>0</v>
      </c>
      <c r="BH43" s="60">
        <f t="shared" si="50"/>
        <v>0</v>
      </c>
      <c r="BI43" s="68">
        <f t="shared" si="51"/>
        <v>0</v>
      </c>
      <c r="BJ43" s="69"/>
      <c r="BK43" s="50"/>
      <c r="BL43" s="63"/>
      <c r="BM43" s="59"/>
      <c r="BN43" s="59">
        <f t="shared" si="56"/>
        <v>0</v>
      </c>
      <c r="BO43" s="60">
        <f t="shared" si="56"/>
        <v>0</v>
      </c>
      <c r="BP43" s="63"/>
      <c r="BQ43" s="59"/>
      <c r="BR43" s="60">
        <f t="shared" si="57"/>
        <v>0</v>
      </c>
      <c r="BS43" s="68">
        <f t="shared" si="57"/>
        <v>0</v>
      </c>
      <c r="BT43" s="50"/>
      <c r="BU43" s="63"/>
      <c r="BV43" s="59"/>
      <c r="BW43" s="59">
        <f t="shared" si="58"/>
        <v>0</v>
      </c>
      <c r="BX43" s="60">
        <f t="shared" si="58"/>
        <v>0</v>
      </c>
      <c r="BY43" s="67"/>
      <c r="BZ43" s="60"/>
      <c r="CA43" s="60">
        <f t="shared" si="59"/>
        <v>0</v>
      </c>
      <c r="CB43" s="68">
        <f t="shared" si="59"/>
        <v>0</v>
      </c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</row>
    <row r="44" spans="1:131" ht="20.399999999999999" hidden="1" x14ac:dyDescent="0.35">
      <c r="A44" s="70" t="s">
        <v>50</v>
      </c>
      <c r="B44" s="58"/>
      <c r="C44" s="83">
        <v>0</v>
      </c>
      <c r="D44" s="73"/>
      <c r="E44" s="74"/>
      <c r="F44" s="77"/>
      <c r="G44" s="58"/>
      <c r="H44" s="83">
        <v>0</v>
      </c>
      <c r="I44" s="73"/>
      <c r="J44" s="73"/>
      <c r="K44" s="77"/>
      <c r="L44" s="58"/>
      <c r="M44" s="83">
        <v>0</v>
      </c>
      <c r="N44" s="73"/>
      <c r="O44" s="73"/>
      <c r="P44" s="81"/>
      <c r="Q44" s="84"/>
      <c r="R44" s="73"/>
      <c r="S44" s="77"/>
      <c r="T44" s="84"/>
      <c r="U44" s="73"/>
      <c r="V44" s="77"/>
      <c r="W44" s="58"/>
      <c r="X44" s="59">
        <f>M44+Q44-T44</f>
        <v>0</v>
      </c>
      <c r="Y44" s="73"/>
      <c r="Z44" s="74"/>
      <c r="AA44" s="77"/>
      <c r="AB44" s="58"/>
      <c r="AC44" s="85"/>
      <c r="AD44" s="73"/>
      <c r="AE44" s="73"/>
      <c r="AF44" s="77"/>
      <c r="AG44" s="84"/>
      <c r="AH44" s="73"/>
      <c r="AI44" s="77"/>
      <c r="AJ44" s="84"/>
      <c r="AK44" s="73"/>
      <c r="AL44" s="77"/>
      <c r="AM44" s="84"/>
      <c r="AN44" s="73"/>
      <c r="AO44" s="77"/>
      <c r="AP44" s="84"/>
      <c r="AQ44" s="73"/>
      <c r="AR44" s="77"/>
      <c r="AS44" s="78"/>
      <c r="AT44" s="50"/>
      <c r="AU44" s="58"/>
      <c r="AV44" s="59">
        <f>AC44-M44</f>
        <v>0</v>
      </c>
      <c r="AW44" s="73"/>
      <c r="AX44" s="74"/>
      <c r="AY44" s="66"/>
      <c r="AZ44" s="60">
        <f>IF(M44=0,0,AC44/M44*100)</f>
        <v>0</v>
      </c>
      <c r="BA44" s="74"/>
      <c r="BB44" s="74"/>
      <c r="BC44" s="58"/>
      <c r="BD44" s="59">
        <f>AC44-M44-AG44-AJ44-AM44-AP44</f>
        <v>0</v>
      </c>
      <c r="BE44" s="73"/>
      <c r="BF44" s="74"/>
      <c r="BG44" s="58"/>
      <c r="BH44" s="73"/>
      <c r="BI44" s="77"/>
      <c r="BJ44" s="79"/>
      <c r="BK44" s="50"/>
      <c r="BL44" s="58"/>
      <c r="BM44" s="59">
        <f>AC44-X44</f>
        <v>0</v>
      </c>
      <c r="BN44" s="73"/>
      <c r="BO44" s="74"/>
      <c r="BP44" s="58"/>
      <c r="BQ44" s="60">
        <f>IF(X44=0,0,AC44/X44*100)</f>
        <v>0</v>
      </c>
      <c r="BR44" s="73"/>
      <c r="BS44" s="80"/>
      <c r="BT44" s="50"/>
      <c r="BU44" s="58"/>
      <c r="BV44" s="59">
        <f>AC44-C44</f>
        <v>0</v>
      </c>
      <c r="BW44" s="73"/>
      <c r="BX44" s="74"/>
      <c r="BY44" s="66"/>
      <c r="BZ44" s="60">
        <f>IF(C44=0,0,AC44/C44*100)</f>
        <v>0</v>
      </c>
      <c r="CA44" s="74"/>
      <c r="CB44" s="8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</row>
    <row r="45" spans="1:131" s="56" customFormat="1" ht="20.399999999999999" x14ac:dyDescent="0.3">
      <c r="A45" s="82" t="s">
        <v>55</v>
      </c>
      <c r="B45" s="63">
        <f>C45+D45</f>
        <v>52180098</v>
      </c>
      <c r="C45" s="59">
        <f>C54+C62+C70+C78+C86+C94+C102</f>
        <v>247441</v>
      </c>
      <c r="D45" s="59">
        <f>D54+D62+D70+D78+D86+D94+D102</f>
        <v>51932657</v>
      </c>
      <c r="E45" s="60">
        <f>E54+E62+E70+E78+E86+E94+E102</f>
        <v>135.85</v>
      </c>
      <c r="F45" s="61">
        <f t="shared" ref="F45:F51" si="60">IF(E45=0,0,ROUND(D45/E45/12,0))</f>
        <v>31857</v>
      </c>
      <c r="G45" s="63">
        <f>H45+I45</f>
        <v>54470946</v>
      </c>
      <c r="H45" s="59">
        <f>H54+H62+H70+H78+H86+H94+H102</f>
        <v>303513</v>
      </c>
      <c r="I45" s="59">
        <f>I54+I62+I70+I78+I86+I94+I102</f>
        <v>54167433</v>
      </c>
      <c r="J45" s="59">
        <f>J54+J62+J70+J78+J86+J94+J102</f>
        <v>145</v>
      </c>
      <c r="K45" s="61">
        <f t="shared" ref="K45:K51" si="61">IF(J45=0,0,ROUND(I45/J45/12,0))</f>
        <v>31131</v>
      </c>
      <c r="L45" s="63">
        <f>M45+N45</f>
        <v>54470946</v>
      </c>
      <c r="M45" s="59">
        <f>M54+M62+M70+M78+M86+M94+M102</f>
        <v>303513</v>
      </c>
      <c r="N45" s="59">
        <f>N54+N62+N70+N78+N86+N94+N102</f>
        <v>54167433</v>
      </c>
      <c r="O45" s="59">
        <f>O54+O62+O70+O78+O86+O94+O102</f>
        <v>145</v>
      </c>
      <c r="P45" s="62">
        <f t="shared" ref="P45:P51" si="62">IF(O45=0,0,ROUND(N45/O45/12,0))</f>
        <v>31131</v>
      </c>
      <c r="Q45" s="63">
        <f t="shared" ref="Q45:V51" si="63">Q54+Q62+Q70+Q78+Q86+Q94+Q102</f>
        <v>132320</v>
      </c>
      <c r="R45" s="59">
        <f t="shared" si="63"/>
        <v>125300</v>
      </c>
      <c r="S45" s="64">
        <f t="shared" si="63"/>
        <v>0</v>
      </c>
      <c r="T45" s="63">
        <f t="shared" si="63"/>
        <v>0</v>
      </c>
      <c r="U45" s="59">
        <f t="shared" si="63"/>
        <v>0</v>
      </c>
      <c r="V45" s="64">
        <f t="shared" si="63"/>
        <v>0</v>
      </c>
      <c r="W45" s="63">
        <f>X45+Y45</f>
        <v>54728566</v>
      </c>
      <c r="X45" s="59">
        <f>X54+X62+X70+X78+X86+X94+X102</f>
        <v>435833</v>
      </c>
      <c r="Y45" s="59">
        <f>Y54+Y62+Y70+Y78+Y86+Y94+Y102</f>
        <v>54292733</v>
      </c>
      <c r="Z45" s="60">
        <f>Z54+Z62+Z70+Z78+Z86+Z94+Z102</f>
        <v>145</v>
      </c>
      <c r="AA45" s="61">
        <f t="shared" ref="AA45:AA51" si="64">IF(Z45=0,0,ROUND(Y45/Z45/12,0))</f>
        <v>31203</v>
      </c>
      <c r="AB45" s="63">
        <f>AC45+AD45</f>
        <v>54696666</v>
      </c>
      <c r="AC45" s="59">
        <f>AC54+AC62+AC70+AC78+AC86+AC94+AC102</f>
        <v>403933</v>
      </c>
      <c r="AD45" s="59">
        <f>AD54+AD62+AD70+AD78+AD86+AD94+AD102</f>
        <v>54292733</v>
      </c>
      <c r="AE45" s="59">
        <f>AE54+AE62+AE70+AE78+AE86+AE94+AE102</f>
        <v>134.16</v>
      </c>
      <c r="AF45" s="61">
        <f t="shared" ref="AF45:AF51" si="65">IF(AE45=0,0,ROUND(AD45/AE45/12,0))</f>
        <v>33724</v>
      </c>
      <c r="AG45" s="63">
        <f t="shared" ref="AG45:AR51" si="66">AG54+AG62+AG70+AG78+AG86+AG94+AG102</f>
        <v>132320</v>
      </c>
      <c r="AH45" s="59">
        <f t="shared" si="66"/>
        <v>125300</v>
      </c>
      <c r="AI45" s="64">
        <f t="shared" si="66"/>
        <v>0</v>
      </c>
      <c r="AJ45" s="63">
        <f t="shared" si="66"/>
        <v>0</v>
      </c>
      <c r="AK45" s="59">
        <f t="shared" si="66"/>
        <v>0</v>
      </c>
      <c r="AL45" s="64">
        <f t="shared" si="66"/>
        <v>0</v>
      </c>
      <c r="AM45" s="63">
        <f t="shared" si="66"/>
        <v>0</v>
      </c>
      <c r="AN45" s="59">
        <f t="shared" si="66"/>
        <v>0</v>
      </c>
      <c r="AO45" s="64">
        <f t="shared" si="66"/>
        <v>0</v>
      </c>
      <c r="AP45" s="63">
        <f t="shared" si="66"/>
        <v>0</v>
      </c>
      <c r="AQ45" s="59">
        <f t="shared" si="66"/>
        <v>0</v>
      </c>
      <c r="AR45" s="64">
        <f t="shared" si="66"/>
        <v>0</v>
      </c>
      <c r="AS45" s="65"/>
      <c r="AT45" s="50"/>
      <c r="AU45" s="63">
        <f>AV45+AW45</f>
        <v>225720</v>
      </c>
      <c r="AV45" s="59">
        <f>AV54+AV62+AV70+AV78+AV86+AV94+AV102</f>
        <v>100420</v>
      </c>
      <c r="AW45" s="59">
        <f>AW54+AW62+AW70+AW78+AW86+AW94+AW102</f>
        <v>125300</v>
      </c>
      <c r="AX45" s="60">
        <f>AX54+AX62+AX70+AX78+AX86+AX94+AX102</f>
        <v>-10.839999999999996</v>
      </c>
      <c r="AY45" s="67">
        <f>IF(L45=0,0,AB45/L45*100)</f>
        <v>100.41438604719661</v>
      </c>
      <c r="AZ45" s="60">
        <f>IF(M45=0,0,AC45/M45*100)</f>
        <v>133.0858974739138</v>
      </c>
      <c r="BA45" s="60">
        <f t="shared" ref="BA45:BB51" si="67">IF(N45=0,0,AD45/N45*100)</f>
        <v>100.23131980428165</v>
      </c>
      <c r="BB45" s="60">
        <f t="shared" si="67"/>
        <v>92.524137931034474</v>
      </c>
      <c r="BC45" s="63">
        <f>BD45+BE45</f>
        <v>-31900</v>
      </c>
      <c r="BD45" s="59">
        <f>BD54+BD62+BD70+BD78+BD86+BD94+BD102</f>
        <v>-31900</v>
      </c>
      <c r="BE45" s="59">
        <f>BE54+BE62+BE70+BE78+BE86+BE94+BE102</f>
        <v>0</v>
      </c>
      <c r="BF45" s="60">
        <f>BF54+BF62+BF70+BF78+BF86+BF94+BF102</f>
        <v>-10.839999999999996</v>
      </c>
      <c r="BG45" s="67">
        <f t="shared" ref="BG45:BG51" si="68">IF(F45=0,0,AF45/F45*100)</f>
        <v>105.86056439714977</v>
      </c>
      <c r="BH45" s="60">
        <f t="shared" ref="BH45:BH51" si="69">IF(K45=0,0,AF45/K45*100)</f>
        <v>108.32931804310815</v>
      </c>
      <c r="BI45" s="68">
        <f t="shared" ref="BI45:BI51" si="70">IF(P45=0,0,AF45/P45*100)</f>
        <v>108.32931804310815</v>
      </c>
      <c r="BJ45" s="69"/>
      <c r="BK45" s="50"/>
      <c r="BL45" s="63">
        <f>BM45+BN45</f>
        <v>-31900</v>
      </c>
      <c r="BM45" s="59">
        <f>BM54+BM62+BM70+BM78+BM86+BM94+BM102</f>
        <v>-31900</v>
      </c>
      <c r="BN45" s="59">
        <f>BN54+BN62+BN70+BN78+BN86+BN94+BN102</f>
        <v>0</v>
      </c>
      <c r="BO45" s="60">
        <f>BO54+BO62+BO70+BO78+BO86+BO94+BO102</f>
        <v>-10.839999999999996</v>
      </c>
      <c r="BP45" s="67">
        <f>IF(W45=0,0,AB45/W45*100)</f>
        <v>99.941712340864186</v>
      </c>
      <c r="BQ45" s="60">
        <f>IF(X45=0,0,AC45/X45*100)</f>
        <v>92.680682738571889</v>
      </c>
      <c r="BR45" s="60">
        <f t="shared" ref="BR45:BS51" si="71">IF(Y45=0,0,AD45/Y45*100)</f>
        <v>100</v>
      </c>
      <c r="BS45" s="68">
        <f t="shared" si="71"/>
        <v>92.524137931034474</v>
      </c>
      <c r="BT45" s="50"/>
      <c r="BU45" s="63">
        <f>BV45+BW45</f>
        <v>2516568</v>
      </c>
      <c r="BV45" s="59">
        <f>BV54+BV62+BV70+BV78+BV86+BV94+BV102</f>
        <v>156492</v>
      </c>
      <c r="BW45" s="59">
        <f>BW54+BW62+BW70+BW78+BW86+BW94+BW102</f>
        <v>2360076</v>
      </c>
      <c r="BX45" s="60">
        <f>BX54+BX62+BX70+BX78+BX86+BX94+BX102</f>
        <v>-1.6899999999999906</v>
      </c>
      <c r="BY45" s="67">
        <f>IF(B45=0,0,AB45/B45*100)</f>
        <v>104.82285027521412</v>
      </c>
      <c r="BZ45" s="60">
        <f>IF(C45=0,0,AC45/C45*100)</f>
        <v>163.24416729644642</v>
      </c>
      <c r="CA45" s="60">
        <f t="shared" ref="CA45:CB51" si="72">IF(D45=0,0,AD45/D45*100)</f>
        <v>104.54449307301954</v>
      </c>
      <c r="CB45" s="68">
        <f t="shared" si="72"/>
        <v>98.755980861244012</v>
      </c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</row>
    <row r="46" spans="1:131" s="88" customFormat="1" ht="20.399999999999999" hidden="1" x14ac:dyDescent="0.35">
      <c r="A46" s="57" t="s">
        <v>44</v>
      </c>
      <c r="B46" s="58"/>
      <c r="C46" s="73"/>
      <c r="D46" s="73">
        <f t="shared" ref="D46:E51" si="73">D55+D63+D71+D79+D87+D95+D103</f>
        <v>21589372</v>
      </c>
      <c r="E46" s="74">
        <f t="shared" si="73"/>
        <v>62.94</v>
      </c>
      <c r="F46" s="61">
        <f t="shared" si="60"/>
        <v>28585</v>
      </c>
      <c r="G46" s="58"/>
      <c r="H46" s="73"/>
      <c r="I46" s="73">
        <f t="shared" ref="I46:J51" si="74">I55+I63+I71+I79+I87+I95+I103</f>
        <v>22686166</v>
      </c>
      <c r="J46" s="73">
        <f t="shared" si="74"/>
        <v>65</v>
      </c>
      <c r="K46" s="61">
        <f t="shared" si="61"/>
        <v>29085</v>
      </c>
      <c r="L46" s="58"/>
      <c r="M46" s="73"/>
      <c r="N46" s="73">
        <f t="shared" ref="N46:O51" si="75">N55+N63+N71+N79+N87+N95+N103</f>
        <v>22686166</v>
      </c>
      <c r="O46" s="73">
        <f t="shared" si="75"/>
        <v>65</v>
      </c>
      <c r="P46" s="62">
        <f t="shared" si="62"/>
        <v>29085</v>
      </c>
      <c r="Q46" s="58"/>
      <c r="R46" s="73">
        <f t="shared" si="63"/>
        <v>125300</v>
      </c>
      <c r="S46" s="77">
        <f t="shared" si="63"/>
        <v>0</v>
      </c>
      <c r="T46" s="58"/>
      <c r="U46" s="73">
        <f t="shared" si="63"/>
        <v>0</v>
      </c>
      <c r="V46" s="77">
        <f t="shared" si="63"/>
        <v>0</v>
      </c>
      <c r="W46" s="58"/>
      <c r="X46" s="73"/>
      <c r="Y46" s="73">
        <f t="shared" ref="Y46:Z51" si="76">Y55+Y63+Y71+Y79+Y87+Y95+Y103</f>
        <v>22811466</v>
      </c>
      <c r="Z46" s="74">
        <f t="shared" si="76"/>
        <v>65</v>
      </c>
      <c r="AA46" s="61">
        <f t="shared" si="64"/>
        <v>29245</v>
      </c>
      <c r="AB46" s="58"/>
      <c r="AC46" s="73"/>
      <c r="AD46" s="73">
        <f t="shared" ref="AD46:AE51" si="77">AD55+AD63+AD71+AD79+AD87+AD95+AD103</f>
        <v>22811466</v>
      </c>
      <c r="AE46" s="73">
        <f t="shared" si="77"/>
        <v>60.87</v>
      </c>
      <c r="AF46" s="61">
        <f t="shared" si="65"/>
        <v>31230</v>
      </c>
      <c r="AG46" s="58"/>
      <c r="AH46" s="73">
        <f t="shared" si="66"/>
        <v>125300</v>
      </c>
      <c r="AI46" s="77">
        <f t="shared" si="66"/>
        <v>0</v>
      </c>
      <c r="AJ46" s="58"/>
      <c r="AK46" s="73">
        <f t="shared" si="66"/>
        <v>0</v>
      </c>
      <c r="AL46" s="77">
        <f t="shared" si="66"/>
        <v>0</v>
      </c>
      <c r="AM46" s="58"/>
      <c r="AN46" s="73">
        <f t="shared" si="66"/>
        <v>0</v>
      </c>
      <c r="AO46" s="77">
        <f t="shared" si="66"/>
        <v>0</v>
      </c>
      <c r="AP46" s="58"/>
      <c r="AQ46" s="73">
        <f t="shared" si="66"/>
        <v>0</v>
      </c>
      <c r="AR46" s="77">
        <f t="shared" si="66"/>
        <v>0</v>
      </c>
      <c r="AS46" s="78"/>
      <c r="AT46" s="50"/>
      <c r="AU46" s="58"/>
      <c r="AV46" s="73"/>
      <c r="AW46" s="73">
        <f t="shared" ref="AW46:AX51" si="78">AW55+AW63+AW71+AW79+AW87+AW95+AW103</f>
        <v>125300</v>
      </c>
      <c r="AX46" s="74">
        <f t="shared" si="78"/>
        <v>-4.1300000000000026</v>
      </c>
      <c r="AY46" s="66"/>
      <c r="AZ46" s="74"/>
      <c r="BA46" s="74">
        <f t="shared" si="67"/>
        <v>100.55231897712464</v>
      </c>
      <c r="BB46" s="74">
        <f t="shared" si="67"/>
        <v>93.646153846153851</v>
      </c>
      <c r="BC46" s="58"/>
      <c r="BD46" s="73"/>
      <c r="BE46" s="73">
        <f t="shared" ref="BE46:BF51" si="79">BE55+BE63+BE71+BE79+BE87+BE95+BE103</f>
        <v>0</v>
      </c>
      <c r="BF46" s="74">
        <f t="shared" si="79"/>
        <v>-4.1300000000000026</v>
      </c>
      <c r="BG46" s="66">
        <f t="shared" si="68"/>
        <v>109.25310477523176</v>
      </c>
      <c r="BH46" s="74">
        <f t="shared" si="69"/>
        <v>107.3749355337803</v>
      </c>
      <c r="BI46" s="80">
        <f t="shared" si="70"/>
        <v>107.3749355337803</v>
      </c>
      <c r="BJ46" s="79"/>
      <c r="BK46" s="50"/>
      <c r="BL46" s="58"/>
      <c r="BM46" s="73"/>
      <c r="BN46" s="73">
        <f t="shared" ref="BN46:BO51" si="80">BN55+BN63+BN71+BN79+BN87+BN95+BN103</f>
        <v>0</v>
      </c>
      <c r="BO46" s="74">
        <f t="shared" si="80"/>
        <v>-4.1300000000000026</v>
      </c>
      <c r="BP46" s="58"/>
      <c r="BQ46" s="73"/>
      <c r="BR46" s="74">
        <f t="shared" si="71"/>
        <v>100</v>
      </c>
      <c r="BS46" s="80">
        <f t="shared" si="71"/>
        <v>93.646153846153851</v>
      </c>
      <c r="BT46" s="50"/>
      <c r="BU46" s="58"/>
      <c r="BV46" s="73"/>
      <c r="BW46" s="73">
        <f t="shared" ref="BW46:BX51" si="81">BW55+BW63+BW71+BW79+BW87+BW95+BW103</f>
        <v>1222094</v>
      </c>
      <c r="BX46" s="74">
        <f t="shared" si="81"/>
        <v>-2.0700000000000003</v>
      </c>
      <c r="BY46" s="66"/>
      <c r="BZ46" s="74"/>
      <c r="CA46" s="74">
        <f t="shared" si="72"/>
        <v>105.66062783113838</v>
      </c>
      <c r="CB46" s="80">
        <f t="shared" si="72"/>
        <v>96.71115347950429</v>
      </c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</row>
    <row r="47" spans="1:131" s="88" customFormat="1" ht="20.399999999999999" hidden="1" x14ac:dyDescent="0.35">
      <c r="A47" s="70" t="s">
        <v>45</v>
      </c>
      <c r="B47" s="58"/>
      <c r="C47" s="73"/>
      <c r="D47" s="73">
        <f t="shared" si="73"/>
        <v>0</v>
      </c>
      <c r="E47" s="74">
        <f t="shared" si="73"/>
        <v>0</v>
      </c>
      <c r="F47" s="61">
        <f t="shared" si="60"/>
        <v>0</v>
      </c>
      <c r="G47" s="58"/>
      <c r="H47" s="73"/>
      <c r="I47" s="73">
        <f t="shared" si="74"/>
        <v>0</v>
      </c>
      <c r="J47" s="73">
        <f t="shared" si="74"/>
        <v>0</v>
      </c>
      <c r="K47" s="61">
        <f t="shared" si="61"/>
        <v>0</v>
      </c>
      <c r="L47" s="58"/>
      <c r="M47" s="73"/>
      <c r="N47" s="73">
        <f t="shared" si="75"/>
        <v>0</v>
      </c>
      <c r="O47" s="73">
        <f t="shared" si="75"/>
        <v>0</v>
      </c>
      <c r="P47" s="62">
        <f t="shared" si="62"/>
        <v>0</v>
      </c>
      <c r="Q47" s="58"/>
      <c r="R47" s="73">
        <f t="shared" si="63"/>
        <v>0</v>
      </c>
      <c r="S47" s="77">
        <f t="shared" si="63"/>
        <v>0</v>
      </c>
      <c r="T47" s="58"/>
      <c r="U47" s="73">
        <f t="shared" si="63"/>
        <v>0</v>
      </c>
      <c r="V47" s="77">
        <f t="shared" si="63"/>
        <v>0</v>
      </c>
      <c r="W47" s="58"/>
      <c r="X47" s="73"/>
      <c r="Y47" s="73">
        <f t="shared" si="76"/>
        <v>0</v>
      </c>
      <c r="Z47" s="74">
        <f t="shared" si="76"/>
        <v>0</v>
      </c>
      <c r="AA47" s="61">
        <f t="shared" si="64"/>
        <v>0</v>
      </c>
      <c r="AB47" s="58"/>
      <c r="AC47" s="73"/>
      <c r="AD47" s="73">
        <f t="shared" si="77"/>
        <v>0</v>
      </c>
      <c r="AE47" s="73">
        <f t="shared" si="77"/>
        <v>0</v>
      </c>
      <c r="AF47" s="61">
        <f t="shared" si="65"/>
        <v>0</v>
      </c>
      <c r="AG47" s="58"/>
      <c r="AH47" s="73">
        <f t="shared" si="66"/>
        <v>0</v>
      </c>
      <c r="AI47" s="77">
        <f t="shared" si="66"/>
        <v>0</v>
      </c>
      <c r="AJ47" s="58"/>
      <c r="AK47" s="73">
        <f t="shared" si="66"/>
        <v>0</v>
      </c>
      <c r="AL47" s="77">
        <f t="shared" si="66"/>
        <v>0</v>
      </c>
      <c r="AM47" s="58"/>
      <c r="AN47" s="73">
        <f t="shared" si="66"/>
        <v>0</v>
      </c>
      <c r="AO47" s="77">
        <f t="shared" si="66"/>
        <v>0</v>
      </c>
      <c r="AP47" s="58"/>
      <c r="AQ47" s="73">
        <f t="shared" si="66"/>
        <v>0</v>
      </c>
      <c r="AR47" s="77">
        <f t="shared" si="66"/>
        <v>0</v>
      </c>
      <c r="AS47" s="78"/>
      <c r="AT47" s="50"/>
      <c r="AU47" s="58"/>
      <c r="AV47" s="73"/>
      <c r="AW47" s="73">
        <f t="shared" si="78"/>
        <v>0</v>
      </c>
      <c r="AX47" s="74">
        <f t="shared" si="78"/>
        <v>0</v>
      </c>
      <c r="AY47" s="66"/>
      <c r="AZ47" s="74"/>
      <c r="BA47" s="74">
        <f t="shared" si="67"/>
        <v>0</v>
      </c>
      <c r="BB47" s="74">
        <f t="shared" si="67"/>
        <v>0</v>
      </c>
      <c r="BC47" s="58"/>
      <c r="BD47" s="73"/>
      <c r="BE47" s="73">
        <f t="shared" si="79"/>
        <v>0</v>
      </c>
      <c r="BF47" s="74">
        <f t="shared" si="79"/>
        <v>0</v>
      </c>
      <c r="BG47" s="66">
        <f t="shared" si="68"/>
        <v>0</v>
      </c>
      <c r="BH47" s="74">
        <f t="shared" si="69"/>
        <v>0</v>
      </c>
      <c r="BI47" s="80">
        <f t="shared" si="70"/>
        <v>0</v>
      </c>
      <c r="BJ47" s="79"/>
      <c r="BK47" s="50"/>
      <c r="BL47" s="58"/>
      <c r="BM47" s="73"/>
      <c r="BN47" s="73">
        <f t="shared" si="80"/>
        <v>0</v>
      </c>
      <c r="BO47" s="74">
        <f t="shared" si="80"/>
        <v>0</v>
      </c>
      <c r="BP47" s="58"/>
      <c r="BQ47" s="73"/>
      <c r="BR47" s="74">
        <f t="shared" si="71"/>
        <v>0</v>
      </c>
      <c r="BS47" s="80">
        <f t="shared" si="71"/>
        <v>0</v>
      </c>
      <c r="BT47" s="50"/>
      <c r="BU47" s="58"/>
      <c r="BV47" s="73"/>
      <c r="BW47" s="73">
        <f t="shared" si="81"/>
        <v>0</v>
      </c>
      <c r="BX47" s="74">
        <f t="shared" si="81"/>
        <v>0</v>
      </c>
      <c r="BY47" s="66"/>
      <c r="BZ47" s="74"/>
      <c r="CA47" s="74">
        <f t="shared" si="72"/>
        <v>0</v>
      </c>
      <c r="CB47" s="80">
        <f t="shared" si="72"/>
        <v>0</v>
      </c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</row>
    <row r="48" spans="1:131" s="88" customFormat="1" ht="20.399999999999999" hidden="1" x14ac:dyDescent="0.35">
      <c r="A48" s="70" t="s">
        <v>46</v>
      </c>
      <c r="B48" s="58"/>
      <c r="C48" s="73"/>
      <c r="D48" s="73">
        <f t="shared" si="73"/>
        <v>0</v>
      </c>
      <c r="E48" s="74">
        <f t="shared" si="73"/>
        <v>0</v>
      </c>
      <c r="F48" s="61">
        <f t="shared" si="60"/>
        <v>0</v>
      </c>
      <c r="G48" s="58"/>
      <c r="H48" s="73"/>
      <c r="I48" s="73">
        <f t="shared" si="74"/>
        <v>0</v>
      </c>
      <c r="J48" s="73">
        <f t="shared" si="74"/>
        <v>0</v>
      </c>
      <c r="K48" s="61">
        <f t="shared" si="61"/>
        <v>0</v>
      </c>
      <c r="L48" s="58"/>
      <c r="M48" s="73"/>
      <c r="N48" s="73">
        <f t="shared" si="75"/>
        <v>0</v>
      </c>
      <c r="O48" s="73">
        <f t="shared" si="75"/>
        <v>0</v>
      </c>
      <c r="P48" s="62">
        <f t="shared" si="62"/>
        <v>0</v>
      </c>
      <c r="Q48" s="58"/>
      <c r="R48" s="73">
        <f t="shared" si="63"/>
        <v>0</v>
      </c>
      <c r="S48" s="77">
        <f t="shared" si="63"/>
        <v>0</v>
      </c>
      <c r="T48" s="58"/>
      <c r="U48" s="73">
        <f t="shared" si="63"/>
        <v>0</v>
      </c>
      <c r="V48" s="77">
        <f t="shared" si="63"/>
        <v>0</v>
      </c>
      <c r="W48" s="58"/>
      <c r="X48" s="73"/>
      <c r="Y48" s="73">
        <f t="shared" si="76"/>
        <v>0</v>
      </c>
      <c r="Z48" s="74">
        <f t="shared" si="76"/>
        <v>0</v>
      </c>
      <c r="AA48" s="61">
        <f t="shared" si="64"/>
        <v>0</v>
      </c>
      <c r="AB48" s="58"/>
      <c r="AC48" s="73"/>
      <c r="AD48" s="73">
        <f t="shared" si="77"/>
        <v>0</v>
      </c>
      <c r="AE48" s="73">
        <f t="shared" si="77"/>
        <v>0</v>
      </c>
      <c r="AF48" s="61">
        <f t="shared" si="65"/>
        <v>0</v>
      </c>
      <c r="AG48" s="58"/>
      <c r="AH48" s="73">
        <f t="shared" si="66"/>
        <v>0</v>
      </c>
      <c r="AI48" s="77">
        <f t="shared" si="66"/>
        <v>0</v>
      </c>
      <c r="AJ48" s="58"/>
      <c r="AK48" s="73">
        <f t="shared" si="66"/>
        <v>0</v>
      </c>
      <c r="AL48" s="77">
        <f t="shared" si="66"/>
        <v>0</v>
      </c>
      <c r="AM48" s="58"/>
      <c r="AN48" s="73">
        <f t="shared" si="66"/>
        <v>0</v>
      </c>
      <c r="AO48" s="77">
        <f t="shared" si="66"/>
        <v>0</v>
      </c>
      <c r="AP48" s="58"/>
      <c r="AQ48" s="73">
        <f t="shared" si="66"/>
        <v>0</v>
      </c>
      <c r="AR48" s="77">
        <f t="shared" si="66"/>
        <v>0</v>
      </c>
      <c r="AS48" s="78"/>
      <c r="AT48" s="50"/>
      <c r="AU48" s="58"/>
      <c r="AV48" s="73"/>
      <c r="AW48" s="73">
        <f t="shared" si="78"/>
        <v>0</v>
      </c>
      <c r="AX48" s="74">
        <f t="shared" si="78"/>
        <v>0</v>
      </c>
      <c r="AY48" s="66"/>
      <c r="AZ48" s="74"/>
      <c r="BA48" s="74">
        <f t="shared" si="67"/>
        <v>0</v>
      </c>
      <c r="BB48" s="74">
        <f t="shared" si="67"/>
        <v>0</v>
      </c>
      <c r="BC48" s="58"/>
      <c r="BD48" s="73"/>
      <c r="BE48" s="73">
        <f t="shared" si="79"/>
        <v>0</v>
      </c>
      <c r="BF48" s="74">
        <f t="shared" si="79"/>
        <v>0</v>
      </c>
      <c r="BG48" s="66">
        <f t="shared" si="68"/>
        <v>0</v>
      </c>
      <c r="BH48" s="74">
        <f t="shared" si="69"/>
        <v>0</v>
      </c>
      <c r="BI48" s="80">
        <f t="shared" si="70"/>
        <v>0</v>
      </c>
      <c r="BJ48" s="79"/>
      <c r="BK48" s="50"/>
      <c r="BL48" s="58"/>
      <c r="BM48" s="73"/>
      <c r="BN48" s="73">
        <f t="shared" si="80"/>
        <v>0</v>
      </c>
      <c r="BO48" s="74">
        <f t="shared" si="80"/>
        <v>0</v>
      </c>
      <c r="BP48" s="58"/>
      <c r="BQ48" s="73"/>
      <c r="BR48" s="74">
        <f t="shared" si="71"/>
        <v>0</v>
      </c>
      <c r="BS48" s="80">
        <f t="shared" si="71"/>
        <v>0</v>
      </c>
      <c r="BT48" s="50"/>
      <c r="BU48" s="58"/>
      <c r="BV48" s="73"/>
      <c r="BW48" s="73">
        <f t="shared" si="81"/>
        <v>0</v>
      </c>
      <c r="BX48" s="74">
        <f t="shared" si="81"/>
        <v>0</v>
      </c>
      <c r="BY48" s="66"/>
      <c r="BZ48" s="74"/>
      <c r="CA48" s="74">
        <f t="shared" si="72"/>
        <v>0</v>
      </c>
      <c r="CB48" s="80">
        <f t="shared" si="72"/>
        <v>0</v>
      </c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</row>
    <row r="49" spans="1:131" s="88" customFormat="1" ht="20.399999999999999" hidden="1" x14ac:dyDescent="0.35">
      <c r="A49" s="70" t="s">
        <v>47</v>
      </c>
      <c r="B49" s="58"/>
      <c r="C49" s="73"/>
      <c r="D49" s="73">
        <f t="shared" si="73"/>
        <v>0</v>
      </c>
      <c r="E49" s="74">
        <f t="shared" si="73"/>
        <v>0</v>
      </c>
      <c r="F49" s="61">
        <f t="shared" si="60"/>
        <v>0</v>
      </c>
      <c r="G49" s="58"/>
      <c r="H49" s="73"/>
      <c r="I49" s="73">
        <f t="shared" si="74"/>
        <v>0</v>
      </c>
      <c r="J49" s="73">
        <f t="shared" si="74"/>
        <v>0</v>
      </c>
      <c r="K49" s="61">
        <f t="shared" si="61"/>
        <v>0</v>
      </c>
      <c r="L49" s="58"/>
      <c r="M49" s="73"/>
      <c r="N49" s="73">
        <f t="shared" si="75"/>
        <v>0</v>
      </c>
      <c r="O49" s="73">
        <f t="shared" si="75"/>
        <v>0</v>
      </c>
      <c r="P49" s="62">
        <f t="shared" si="62"/>
        <v>0</v>
      </c>
      <c r="Q49" s="58"/>
      <c r="R49" s="73">
        <f t="shared" si="63"/>
        <v>0</v>
      </c>
      <c r="S49" s="77">
        <f t="shared" si="63"/>
        <v>0</v>
      </c>
      <c r="T49" s="58"/>
      <c r="U49" s="73">
        <f t="shared" si="63"/>
        <v>0</v>
      </c>
      <c r="V49" s="77">
        <f t="shared" si="63"/>
        <v>0</v>
      </c>
      <c r="W49" s="58"/>
      <c r="X49" s="73"/>
      <c r="Y49" s="73">
        <f t="shared" si="76"/>
        <v>0</v>
      </c>
      <c r="Z49" s="74">
        <f t="shared" si="76"/>
        <v>0</v>
      </c>
      <c r="AA49" s="61">
        <f t="shared" si="64"/>
        <v>0</v>
      </c>
      <c r="AB49" s="58"/>
      <c r="AC49" s="73"/>
      <c r="AD49" s="73">
        <f t="shared" si="77"/>
        <v>0</v>
      </c>
      <c r="AE49" s="73">
        <f t="shared" si="77"/>
        <v>0</v>
      </c>
      <c r="AF49" s="61">
        <f t="shared" si="65"/>
        <v>0</v>
      </c>
      <c r="AG49" s="58"/>
      <c r="AH49" s="73">
        <f t="shared" si="66"/>
        <v>0</v>
      </c>
      <c r="AI49" s="77">
        <f t="shared" si="66"/>
        <v>0</v>
      </c>
      <c r="AJ49" s="58"/>
      <c r="AK49" s="73">
        <f t="shared" si="66"/>
        <v>0</v>
      </c>
      <c r="AL49" s="77">
        <f t="shared" si="66"/>
        <v>0</v>
      </c>
      <c r="AM49" s="58"/>
      <c r="AN49" s="73">
        <f t="shared" si="66"/>
        <v>0</v>
      </c>
      <c r="AO49" s="77">
        <f t="shared" si="66"/>
        <v>0</v>
      </c>
      <c r="AP49" s="58"/>
      <c r="AQ49" s="73">
        <f t="shared" si="66"/>
        <v>0</v>
      </c>
      <c r="AR49" s="77">
        <f t="shared" si="66"/>
        <v>0</v>
      </c>
      <c r="AS49" s="78"/>
      <c r="AT49" s="50"/>
      <c r="AU49" s="58"/>
      <c r="AV49" s="73"/>
      <c r="AW49" s="73">
        <f t="shared" si="78"/>
        <v>0</v>
      </c>
      <c r="AX49" s="74">
        <f t="shared" si="78"/>
        <v>0</v>
      </c>
      <c r="AY49" s="66"/>
      <c r="AZ49" s="74"/>
      <c r="BA49" s="74">
        <f t="shared" si="67"/>
        <v>0</v>
      </c>
      <c r="BB49" s="74">
        <f t="shared" si="67"/>
        <v>0</v>
      </c>
      <c r="BC49" s="58"/>
      <c r="BD49" s="73"/>
      <c r="BE49" s="73">
        <f t="shared" si="79"/>
        <v>0</v>
      </c>
      <c r="BF49" s="74">
        <f t="shared" si="79"/>
        <v>0</v>
      </c>
      <c r="BG49" s="66">
        <f t="shared" si="68"/>
        <v>0</v>
      </c>
      <c r="BH49" s="74">
        <f t="shared" si="69"/>
        <v>0</v>
      </c>
      <c r="BI49" s="80">
        <f t="shared" si="70"/>
        <v>0</v>
      </c>
      <c r="BJ49" s="79"/>
      <c r="BK49" s="50"/>
      <c r="BL49" s="58"/>
      <c r="BM49" s="73"/>
      <c r="BN49" s="73">
        <f t="shared" si="80"/>
        <v>0</v>
      </c>
      <c r="BO49" s="74">
        <f t="shared" si="80"/>
        <v>0</v>
      </c>
      <c r="BP49" s="58"/>
      <c r="BQ49" s="73"/>
      <c r="BR49" s="74">
        <f t="shared" si="71"/>
        <v>0</v>
      </c>
      <c r="BS49" s="80">
        <f t="shared" si="71"/>
        <v>0</v>
      </c>
      <c r="BT49" s="50"/>
      <c r="BU49" s="58"/>
      <c r="BV49" s="73"/>
      <c r="BW49" s="73">
        <f t="shared" si="81"/>
        <v>0</v>
      </c>
      <c r="BX49" s="74">
        <f t="shared" si="81"/>
        <v>0</v>
      </c>
      <c r="BY49" s="66"/>
      <c r="BZ49" s="74"/>
      <c r="CA49" s="74">
        <f t="shared" si="72"/>
        <v>0</v>
      </c>
      <c r="CB49" s="80">
        <f t="shared" si="72"/>
        <v>0</v>
      </c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</row>
    <row r="50" spans="1:131" s="88" customFormat="1" ht="20.399999999999999" hidden="1" x14ac:dyDescent="0.35">
      <c r="A50" s="70" t="s">
        <v>48</v>
      </c>
      <c r="B50" s="58"/>
      <c r="C50" s="73"/>
      <c r="D50" s="73">
        <f t="shared" si="73"/>
        <v>30343285</v>
      </c>
      <c r="E50" s="74">
        <f t="shared" si="73"/>
        <v>72.91</v>
      </c>
      <c r="F50" s="61">
        <f t="shared" si="60"/>
        <v>34681</v>
      </c>
      <c r="G50" s="58"/>
      <c r="H50" s="73"/>
      <c r="I50" s="73">
        <f t="shared" si="74"/>
        <v>31481267</v>
      </c>
      <c r="J50" s="73">
        <f t="shared" si="74"/>
        <v>80</v>
      </c>
      <c r="K50" s="61">
        <f t="shared" si="61"/>
        <v>32793</v>
      </c>
      <c r="L50" s="58"/>
      <c r="M50" s="73"/>
      <c r="N50" s="73">
        <f t="shared" si="75"/>
        <v>31481267</v>
      </c>
      <c r="O50" s="73">
        <f t="shared" si="75"/>
        <v>80</v>
      </c>
      <c r="P50" s="62">
        <f t="shared" si="62"/>
        <v>32793</v>
      </c>
      <c r="Q50" s="58"/>
      <c r="R50" s="73">
        <f t="shared" si="63"/>
        <v>0</v>
      </c>
      <c r="S50" s="77">
        <f t="shared" si="63"/>
        <v>0</v>
      </c>
      <c r="T50" s="58"/>
      <c r="U50" s="73">
        <f t="shared" si="63"/>
        <v>0</v>
      </c>
      <c r="V50" s="77">
        <f t="shared" si="63"/>
        <v>0</v>
      </c>
      <c r="W50" s="58"/>
      <c r="X50" s="73"/>
      <c r="Y50" s="73">
        <f t="shared" si="76"/>
        <v>31481267</v>
      </c>
      <c r="Z50" s="74">
        <f t="shared" si="76"/>
        <v>80</v>
      </c>
      <c r="AA50" s="61">
        <f t="shared" si="64"/>
        <v>32793</v>
      </c>
      <c r="AB50" s="58"/>
      <c r="AC50" s="73"/>
      <c r="AD50" s="73">
        <f t="shared" si="77"/>
        <v>31481267</v>
      </c>
      <c r="AE50" s="73">
        <f t="shared" si="77"/>
        <v>73.290000000000006</v>
      </c>
      <c r="AF50" s="61">
        <f t="shared" si="65"/>
        <v>35795</v>
      </c>
      <c r="AG50" s="58"/>
      <c r="AH50" s="73">
        <f t="shared" si="66"/>
        <v>0</v>
      </c>
      <c r="AI50" s="77">
        <f t="shared" si="66"/>
        <v>0</v>
      </c>
      <c r="AJ50" s="58"/>
      <c r="AK50" s="73">
        <f t="shared" si="66"/>
        <v>0</v>
      </c>
      <c r="AL50" s="77">
        <f t="shared" si="66"/>
        <v>0</v>
      </c>
      <c r="AM50" s="58"/>
      <c r="AN50" s="73">
        <f t="shared" si="66"/>
        <v>0</v>
      </c>
      <c r="AO50" s="77">
        <f t="shared" si="66"/>
        <v>0</v>
      </c>
      <c r="AP50" s="58"/>
      <c r="AQ50" s="73">
        <f t="shared" si="66"/>
        <v>0</v>
      </c>
      <c r="AR50" s="77">
        <f t="shared" si="66"/>
        <v>0</v>
      </c>
      <c r="AS50" s="78"/>
      <c r="AT50" s="50"/>
      <c r="AU50" s="58"/>
      <c r="AV50" s="73"/>
      <c r="AW50" s="73">
        <f t="shared" si="78"/>
        <v>0</v>
      </c>
      <c r="AX50" s="74">
        <f t="shared" si="78"/>
        <v>-6.7099999999999937</v>
      </c>
      <c r="AY50" s="66"/>
      <c r="AZ50" s="74"/>
      <c r="BA50" s="74">
        <f t="shared" si="67"/>
        <v>100</v>
      </c>
      <c r="BB50" s="74">
        <f t="shared" si="67"/>
        <v>91.612500000000011</v>
      </c>
      <c r="BC50" s="58"/>
      <c r="BD50" s="73"/>
      <c r="BE50" s="73">
        <f t="shared" si="79"/>
        <v>0</v>
      </c>
      <c r="BF50" s="74">
        <f t="shared" si="79"/>
        <v>-6.7099999999999937</v>
      </c>
      <c r="BG50" s="66">
        <f t="shared" si="68"/>
        <v>103.2121334448257</v>
      </c>
      <c r="BH50" s="74">
        <f t="shared" si="69"/>
        <v>109.15439270576037</v>
      </c>
      <c r="BI50" s="80">
        <f t="shared" si="70"/>
        <v>109.15439270576037</v>
      </c>
      <c r="BJ50" s="79"/>
      <c r="BK50" s="50"/>
      <c r="BL50" s="58"/>
      <c r="BM50" s="73"/>
      <c r="BN50" s="73">
        <f t="shared" si="80"/>
        <v>0</v>
      </c>
      <c r="BO50" s="74">
        <f t="shared" si="80"/>
        <v>-6.7099999999999937</v>
      </c>
      <c r="BP50" s="58"/>
      <c r="BQ50" s="73"/>
      <c r="BR50" s="74">
        <f t="shared" si="71"/>
        <v>100</v>
      </c>
      <c r="BS50" s="80">
        <f t="shared" si="71"/>
        <v>91.612500000000011</v>
      </c>
      <c r="BT50" s="50"/>
      <c r="BU50" s="58"/>
      <c r="BV50" s="73"/>
      <c r="BW50" s="73">
        <f t="shared" si="81"/>
        <v>1137982</v>
      </c>
      <c r="BX50" s="74">
        <f t="shared" si="81"/>
        <v>0.38000000000000966</v>
      </c>
      <c r="BY50" s="66"/>
      <c r="BZ50" s="74"/>
      <c r="CA50" s="74">
        <f t="shared" si="72"/>
        <v>103.75035860487749</v>
      </c>
      <c r="CB50" s="80">
        <f t="shared" si="72"/>
        <v>100.52119050884653</v>
      </c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</row>
    <row r="51" spans="1:131" s="88" customFormat="1" ht="20.399999999999999" hidden="1" x14ac:dyDescent="0.35">
      <c r="A51" s="71" t="s">
        <v>49</v>
      </c>
      <c r="B51" s="58"/>
      <c r="C51" s="73"/>
      <c r="D51" s="73">
        <f t="shared" si="73"/>
        <v>0</v>
      </c>
      <c r="E51" s="74">
        <f t="shared" si="73"/>
        <v>0</v>
      </c>
      <c r="F51" s="61">
        <f t="shared" si="60"/>
        <v>0</v>
      </c>
      <c r="G51" s="58"/>
      <c r="H51" s="73"/>
      <c r="I51" s="73">
        <f t="shared" si="74"/>
        <v>0</v>
      </c>
      <c r="J51" s="73">
        <f t="shared" si="74"/>
        <v>0</v>
      </c>
      <c r="K51" s="61">
        <f t="shared" si="61"/>
        <v>0</v>
      </c>
      <c r="L51" s="58"/>
      <c r="M51" s="73"/>
      <c r="N51" s="73">
        <f t="shared" si="75"/>
        <v>0</v>
      </c>
      <c r="O51" s="73">
        <f t="shared" si="75"/>
        <v>0</v>
      </c>
      <c r="P51" s="62">
        <f t="shared" si="62"/>
        <v>0</v>
      </c>
      <c r="Q51" s="58"/>
      <c r="R51" s="73">
        <f t="shared" si="63"/>
        <v>0</v>
      </c>
      <c r="S51" s="77">
        <f t="shared" si="63"/>
        <v>0</v>
      </c>
      <c r="T51" s="58"/>
      <c r="U51" s="73">
        <f t="shared" si="63"/>
        <v>0</v>
      </c>
      <c r="V51" s="77">
        <f t="shared" si="63"/>
        <v>0</v>
      </c>
      <c r="W51" s="58"/>
      <c r="X51" s="73"/>
      <c r="Y51" s="73">
        <f t="shared" si="76"/>
        <v>0</v>
      </c>
      <c r="Z51" s="74">
        <f t="shared" si="76"/>
        <v>0</v>
      </c>
      <c r="AA51" s="61">
        <f t="shared" si="64"/>
        <v>0</v>
      </c>
      <c r="AB51" s="58"/>
      <c r="AC51" s="73"/>
      <c r="AD51" s="73">
        <f t="shared" si="77"/>
        <v>0</v>
      </c>
      <c r="AE51" s="73">
        <f t="shared" si="77"/>
        <v>0</v>
      </c>
      <c r="AF51" s="61">
        <f t="shared" si="65"/>
        <v>0</v>
      </c>
      <c r="AG51" s="58"/>
      <c r="AH51" s="73">
        <f t="shared" si="66"/>
        <v>0</v>
      </c>
      <c r="AI51" s="77">
        <f t="shared" si="66"/>
        <v>0</v>
      </c>
      <c r="AJ51" s="58"/>
      <c r="AK51" s="73">
        <f t="shared" si="66"/>
        <v>0</v>
      </c>
      <c r="AL51" s="77">
        <f t="shared" si="66"/>
        <v>0</v>
      </c>
      <c r="AM51" s="58"/>
      <c r="AN51" s="73">
        <f t="shared" si="66"/>
        <v>0</v>
      </c>
      <c r="AO51" s="77">
        <f t="shared" si="66"/>
        <v>0</v>
      </c>
      <c r="AP51" s="58"/>
      <c r="AQ51" s="73">
        <f t="shared" si="66"/>
        <v>0</v>
      </c>
      <c r="AR51" s="77">
        <f t="shared" si="66"/>
        <v>0</v>
      </c>
      <c r="AS51" s="78"/>
      <c r="AT51" s="50"/>
      <c r="AU51" s="58"/>
      <c r="AV51" s="73"/>
      <c r="AW51" s="73">
        <f t="shared" si="78"/>
        <v>0</v>
      </c>
      <c r="AX51" s="74">
        <f t="shared" si="78"/>
        <v>0</v>
      </c>
      <c r="AY51" s="66"/>
      <c r="AZ51" s="74"/>
      <c r="BA51" s="74">
        <f t="shared" si="67"/>
        <v>0</v>
      </c>
      <c r="BB51" s="74">
        <f t="shared" si="67"/>
        <v>0</v>
      </c>
      <c r="BC51" s="58"/>
      <c r="BD51" s="73"/>
      <c r="BE51" s="73">
        <f t="shared" si="79"/>
        <v>0</v>
      </c>
      <c r="BF51" s="74">
        <f t="shared" si="79"/>
        <v>0</v>
      </c>
      <c r="BG51" s="66">
        <f t="shared" si="68"/>
        <v>0</v>
      </c>
      <c r="BH51" s="74">
        <f t="shared" si="69"/>
        <v>0</v>
      </c>
      <c r="BI51" s="80">
        <f t="shared" si="70"/>
        <v>0</v>
      </c>
      <c r="BJ51" s="79"/>
      <c r="BK51" s="50"/>
      <c r="BL51" s="58"/>
      <c r="BM51" s="73"/>
      <c r="BN51" s="73">
        <f t="shared" si="80"/>
        <v>0</v>
      </c>
      <c r="BO51" s="74">
        <f t="shared" si="80"/>
        <v>0</v>
      </c>
      <c r="BP51" s="58"/>
      <c r="BQ51" s="73"/>
      <c r="BR51" s="74">
        <f t="shared" si="71"/>
        <v>0</v>
      </c>
      <c r="BS51" s="80">
        <f t="shared" si="71"/>
        <v>0</v>
      </c>
      <c r="BT51" s="50"/>
      <c r="BU51" s="58"/>
      <c r="BV51" s="73"/>
      <c r="BW51" s="73">
        <f t="shared" si="81"/>
        <v>0</v>
      </c>
      <c r="BX51" s="74">
        <f t="shared" si="81"/>
        <v>0</v>
      </c>
      <c r="BY51" s="66"/>
      <c r="BZ51" s="74"/>
      <c r="CA51" s="74">
        <f t="shared" si="72"/>
        <v>0</v>
      </c>
      <c r="CB51" s="80">
        <f t="shared" si="72"/>
        <v>0</v>
      </c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</row>
    <row r="52" spans="1:131" s="88" customFormat="1" ht="20.399999999999999" hidden="1" x14ac:dyDescent="0.35">
      <c r="A52" s="70" t="s">
        <v>50</v>
      </c>
      <c r="B52" s="58"/>
      <c r="C52" s="73">
        <f>C61+C69+C77+C85+C93+C101+C109</f>
        <v>0</v>
      </c>
      <c r="D52" s="73"/>
      <c r="E52" s="74"/>
      <c r="F52" s="61"/>
      <c r="G52" s="58"/>
      <c r="H52" s="73">
        <f>H61+H69+H77+H85+H93+H101+H109</f>
        <v>0</v>
      </c>
      <c r="I52" s="73"/>
      <c r="J52" s="73"/>
      <c r="K52" s="61"/>
      <c r="L52" s="58"/>
      <c r="M52" s="73">
        <f>M61+M69+M77+M85+M93+M101+M109</f>
        <v>0</v>
      </c>
      <c r="N52" s="73"/>
      <c r="O52" s="73"/>
      <c r="P52" s="62"/>
      <c r="Q52" s="58">
        <f>Q61+Q69+Q77+Q85+Q93+Q101+Q109</f>
        <v>0</v>
      </c>
      <c r="R52" s="73"/>
      <c r="S52" s="77"/>
      <c r="T52" s="58">
        <f>T61+T69+T77+T85+T93+T101+T109</f>
        <v>0</v>
      </c>
      <c r="U52" s="73"/>
      <c r="V52" s="77"/>
      <c r="W52" s="58"/>
      <c r="X52" s="73">
        <f>X61+X69+X77+X85+X93+X101+X109</f>
        <v>0</v>
      </c>
      <c r="Y52" s="73"/>
      <c r="Z52" s="74"/>
      <c r="AA52" s="61"/>
      <c r="AB52" s="58"/>
      <c r="AC52" s="73">
        <f>AC61+AC69+AC77+AC85+AC93+AC101+AC109</f>
        <v>0</v>
      </c>
      <c r="AD52" s="73"/>
      <c r="AE52" s="73"/>
      <c r="AF52" s="61"/>
      <c r="AG52" s="58">
        <f>AG61+AG69+AG77+AG85+AG93+AG101+AG109</f>
        <v>0</v>
      </c>
      <c r="AH52" s="73"/>
      <c r="AI52" s="77"/>
      <c r="AJ52" s="58">
        <f>AJ61+AJ69+AJ77+AJ85+AJ93+AJ101+AJ109</f>
        <v>0</v>
      </c>
      <c r="AK52" s="73"/>
      <c r="AL52" s="77"/>
      <c r="AM52" s="58">
        <f>AM61+AM69+AM77+AM85+AM93+AM101+AM109</f>
        <v>0</v>
      </c>
      <c r="AN52" s="73"/>
      <c r="AO52" s="77"/>
      <c r="AP52" s="58">
        <f>AP61+AP69+AP77+AP85+AP93+AP101+AP109</f>
        <v>0</v>
      </c>
      <c r="AQ52" s="73"/>
      <c r="AR52" s="77"/>
      <c r="AS52" s="78"/>
      <c r="AT52" s="50"/>
      <c r="AU52" s="58"/>
      <c r="AV52" s="73">
        <f>AV61+AV69+AV77+AV85+AV93+AV101+AV109</f>
        <v>0</v>
      </c>
      <c r="AW52" s="73"/>
      <c r="AX52" s="74"/>
      <c r="AY52" s="66"/>
      <c r="AZ52" s="74">
        <f>IF(M52=0,0,AC52/M52*100)</f>
        <v>0</v>
      </c>
      <c r="BA52" s="74"/>
      <c r="BB52" s="74"/>
      <c r="BC52" s="58"/>
      <c r="BD52" s="73">
        <f>BD61+BD69+BD77+BD85+BD93+BD101+BD109</f>
        <v>0</v>
      </c>
      <c r="BE52" s="73"/>
      <c r="BF52" s="74"/>
      <c r="BG52" s="58"/>
      <c r="BH52" s="73"/>
      <c r="BI52" s="77"/>
      <c r="BJ52" s="79"/>
      <c r="BK52" s="50"/>
      <c r="BL52" s="58"/>
      <c r="BM52" s="73">
        <f>BM61+BM69+BM77+BM85+BM93+BM101+BM109</f>
        <v>0</v>
      </c>
      <c r="BN52" s="73"/>
      <c r="BO52" s="74"/>
      <c r="BP52" s="58"/>
      <c r="BQ52" s="74">
        <f>IF(X52=0,0,AC52/X52*100)</f>
        <v>0</v>
      </c>
      <c r="BR52" s="73"/>
      <c r="BS52" s="80"/>
      <c r="BT52" s="50"/>
      <c r="BU52" s="58"/>
      <c r="BV52" s="73">
        <f>BV61+BV69+BV77+BV85+BV93+BV101+BV109</f>
        <v>0</v>
      </c>
      <c r="BW52" s="73"/>
      <c r="BX52" s="74"/>
      <c r="BY52" s="66"/>
      <c r="BZ52" s="74">
        <f>IF(C52=0,0,AC52/C52*100)</f>
        <v>0</v>
      </c>
      <c r="CA52" s="74"/>
      <c r="CB52" s="8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/>
      <c r="DY52" s="50"/>
      <c r="DZ52" s="50"/>
      <c r="EA52" s="50"/>
    </row>
    <row r="53" spans="1:131" s="88" customFormat="1" ht="22.5" customHeight="1" x14ac:dyDescent="0.35">
      <c r="A53" s="70" t="s">
        <v>51</v>
      </c>
      <c r="B53" s="58"/>
      <c r="C53" s="73"/>
      <c r="D53" s="73"/>
      <c r="E53" s="74"/>
      <c r="F53" s="77"/>
      <c r="G53" s="58"/>
      <c r="H53" s="73"/>
      <c r="I53" s="73"/>
      <c r="J53" s="73"/>
      <c r="K53" s="77"/>
      <c r="L53" s="58"/>
      <c r="M53" s="73"/>
      <c r="N53" s="73"/>
      <c r="O53" s="73"/>
      <c r="P53" s="81"/>
      <c r="Q53" s="58"/>
      <c r="R53" s="73"/>
      <c r="S53" s="77"/>
      <c r="T53" s="58"/>
      <c r="U53" s="73"/>
      <c r="V53" s="77"/>
      <c r="W53" s="58"/>
      <c r="X53" s="73"/>
      <c r="Y53" s="73"/>
      <c r="Z53" s="74"/>
      <c r="AA53" s="77"/>
      <c r="AB53" s="58"/>
      <c r="AC53" s="73"/>
      <c r="AD53" s="73"/>
      <c r="AE53" s="73"/>
      <c r="AF53" s="77"/>
      <c r="AG53" s="58"/>
      <c r="AH53" s="73"/>
      <c r="AI53" s="77"/>
      <c r="AJ53" s="58"/>
      <c r="AK53" s="73"/>
      <c r="AL53" s="77"/>
      <c r="AM53" s="58"/>
      <c r="AN53" s="73"/>
      <c r="AO53" s="77"/>
      <c r="AP53" s="58"/>
      <c r="AQ53" s="73"/>
      <c r="AR53" s="77"/>
      <c r="AS53" s="78"/>
      <c r="AT53" s="50"/>
      <c r="AU53" s="58"/>
      <c r="AV53" s="73"/>
      <c r="AW53" s="73"/>
      <c r="AX53" s="74"/>
      <c r="AY53" s="66"/>
      <c r="AZ53" s="74"/>
      <c r="BA53" s="74"/>
      <c r="BB53" s="74"/>
      <c r="BC53" s="58"/>
      <c r="BD53" s="73"/>
      <c r="BE53" s="73"/>
      <c r="BF53" s="74"/>
      <c r="BG53" s="58"/>
      <c r="BH53" s="73"/>
      <c r="BI53" s="77"/>
      <c r="BJ53" s="79"/>
      <c r="BK53" s="50"/>
      <c r="BL53" s="58"/>
      <c r="BM53" s="73"/>
      <c r="BN53" s="73"/>
      <c r="BO53" s="74"/>
      <c r="BP53" s="58"/>
      <c r="BQ53" s="73"/>
      <c r="BR53" s="73"/>
      <c r="BS53" s="80"/>
      <c r="BT53" s="50"/>
      <c r="BU53" s="58"/>
      <c r="BV53" s="73"/>
      <c r="BW53" s="73"/>
      <c r="BX53" s="74"/>
      <c r="BY53" s="66"/>
      <c r="BZ53" s="74"/>
      <c r="CA53" s="74"/>
      <c r="CB53" s="8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</row>
    <row r="54" spans="1:131" ht="18.75" customHeight="1" x14ac:dyDescent="0.35">
      <c r="A54" s="89" t="s">
        <v>56</v>
      </c>
      <c r="B54" s="58">
        <f>C54+D54</f>
        <v>52180098</v>
      </c>
      <c r="C54" s="83">
        <v>247441</v>
      </c>
      <c r="D54" s="73">
        <f>SUM(D55:D56,D59:D60)</f>
        <v>51932657</v>
      </c>
      <c r="E54" s="74">
        <f>SUM(E55:E56,E59:E60)</f>
        <v>135.85</v>
      </c>
      <c r="F54" s="61">
        <f t="shared" ref="F54:F60" si="82">IF(E54=0,0,ROUND(D54/E54/12,0))</f>
        <v>31857</v>
      </c>
      <c r="G54" s="58">
        <f>H54+I54</f>
        <v>54470946</v>
      </c>
      <c r="H54" s="83">
        <v>303513</v>
      </c>
      <c r="I54" s="73">
        <f>SUM(I55:I56,I59:I60)</f>
        <v>54167433</v>
      </c>
      <c r="J54" s="74">
        <f>SUM(J55:J56,J59:J60)</f>
        <v>145</v>
      </c>
      <c r="K54" s="61">
        <f t="shared" ref="K54:K60" si="83">IF(J54=0,0,ROUND(I54/J54/12,0))</f>
        <v>31131</v>
      </c>
      <c r="L54" s="58">
        <f>M54+N54</f>
        <v>54470946</v>
      </c>
      <c r="M54" s="83">
        <v>303513</v>
      </c>
      <c r="N54" s="73">
        <f>SUM(N55:N56,N59:N60)</f>
        <v>54167433</v>
      </c>
      <c r="O54" s="73">
        <f>SUM(O55:O56,O59:O60)</f>
        <v>145</v>
      </c>
      <c r="P54" s="62">
        <f t="shared" ref="P54:P60" si="84">IF(O54=0,0,ROUND(N54/O54/12,0))</f>
        <v>31131</v>
      </c>
      <c r="Q54" s="84">
        <v>132320</v>
      </c>
      <c r="R54" s="73">
        <f>SUM(R55:R56,R59:R60)</f>
        <v>125300</v>
      </c>
      <c r="S54" s="77">
        <f>SUM(S55:S56,S59:S60)</f>
        <v>0</v>
      </c>
      <c r="T54" s="84"/>
      <c r="U54" s="73">
        <f>SUM(U55:U56,U59:U60)</f>
        <v>0</v>
      </c>
      <c r="V54" s="77">
        <f>SUM(V55:V56,V59:V60)</f>
        <v>0</v>
      </c>
      <c r="W54" s="58">
        <f>X54+Y54</f>
        <v>54728566</v>
      </c>
      <c r="X54" s="59">
        <f>M54+Q54-T54</f>
        <v>435833</v>
      </c>
      <c r="Y54" s="73">
        <f>SUM(Y55:Y56,Y59:Y60)</f>
        <v>54292733</v>
      </c>
      <c r="Z54" s="74">
        <f>SUM(Z55:Z56,Z59:Z60)</f>
        <v>145</v>
      </c>
      <c r="AA54" s="61">
        <f t="shared" ref="AA54:AA60" si="85">IF(Z54=0,0,ROUND(Y54/Z54/12,0))</f>
        <v>31203</v>
      </c>
      <c r="AB54" s="58">
        <f>AC54+AD54</f>
        <v>54696666</v>
      </c>
      <c r="AC54" s="85">
        <v>403933</v>
      </c>
      <c r="AD54" s="73">
        <f>SUM(AD55:AD56,AD59:AD60)</f>
        <v>54292733</v>
      </c>
      <c r="AE54" s="74">
        <f>SUM(AE55:AE56,AE59:AE60)</f>
        <v>134.16</v>
      </c>
      <c r="AF54" s="61">
        <f t="shared" ref="AF54:AF60" si="86">IF(AE54=0,0,ROUND(AD54/AE54/12,0))</f>
        <v>33724</v>
      </c>
      <c r="AG54" s="84">
        <v>132320</v>
      </c>
      <c r="AH54" s="73">
        <f>SUM(AH55:AH56,AH59:AH60)</f>
        <v>125300</v>
      </c>
      <c r="AI54" s="77">
        <f>SUM(AI55:AI56,AI59:AI60)</f>
        <v>0</v>
      </c>
      <c r="AJ54" s="84"/>
      <c r="AK54" s="73">
        <f>SUM(AK55:AK56,AK59:AK60)</f>
        <v>0</v>
      </c>
      <c r="AL54" s="77">
        <f>SUM(AL55:AL56,AL59:AL60)</f>
        <v>0</v>
      </c>
      <c r="AM54" s="84"/>
      <c r="AN54" s="73">
        <f>SUM(AN55:AN56,AN59:AN60)</f>
        <v>0</v>
      </c>
      <c r="AO54" s="77">
        <f>SUM(AO55:AO56,AO59:AO60)</f>
        <v>0</v>
      </c>
      <c r="AP54" s="84"/>
      <c r="AQ54" s="73">
        <f>SUM(AQ55:AQ56,AQ59:AQ60)</f>
        <v>0</v>
      </c>
      <c r="AR54" s="77">
        <f>SUM(AR55:AR56,AR59:AR60)</f>
        <v>0</v>
      </c>
      <c r="AS54" s="78"/>
      <c r="AT54" s="50"/>
      <c r="AU54" s="58">
        <f>AV54+AW54</f>
        <v>225720</v>
      </c>
      <c r="AV54" s="59">
        <f>AC54-M54</f>
        <v>100420</v>
      </c>
      <c r="AW54" s="73">
        <f>SUM(AW55:AW56,AW59:AW60)</f>
        <v>125300</v>
      </c>
      <c r="AX54" s="74">
        <f>SUM(AX55:AX56,AX59:AX60)</f>
        <v>-10.839999999999996</v>
      </c>
      <c r="AY54" s="66">
        <f>IF(L54=0,0,AB54/L54*100)</f>
        <v>100.41438604719661</v>
      </c>
      <c r="AZ54" s="60">
        <f>IF(M54=0,0,AC54/M54*100)</f>
        <v>133.0858974739138</v>
      </c>
      <c r="BA54" s="74">
        <f>IF(N54=0,0,AD54/N54*100)</f>
        <v>100.23131980428165</v>
      </c>
      <c r="BB54" s="74">
        <f>IF(O54=0,0,AE54/O54*100)</f>
        <v>92.524137931034474</v>
      </c>
      <c r="BC54" s="58">
        <f>BD54+BE54</f>
        <v>-31900</v>
      </c>
      <c r="BD54" s="59">
        <f>AC54-M54-AG54-AJ54-AM54-AP54</f>
        <v>-31900</v>
      </c>
      <c r="BE54" s="73">
        <f>SUM(BE55:BE56,BE59:BE60)</f>
        <v>0</v>
      </c>
      <c r="BF54" s="74">
        <f>SUM(BF55:BF56,BF59:BF60)</f>
        <v>-10.839999999999996</v>
      </c>
      <c r="BG54" s="66">
        <f t="shared" ref="BG54:BG60" si="87">IF(F54=0,0,AF54/F54*100)</f>
        <v>105.86056439714977</v>
      </c>
      <c r="BH54" s="74">
        <f t="shared" ref="BH54:BH60" si="88">IF(K54=0,0,AF54/K54*100)</f>
        <v>108.32931804310815</v>
      </c>
      <c r="BI54" s="80">
        <f t="shared" ref="BI54:BI60" si="89">IF(P54=0,0,AF54/P54*100)</f>
        <v>108.32931804310815</v>
      </c>
      <c r="BJ54" s="79"/>
      <c r="BK54" s="50"/>
      <c r="BL54" s="58">
        <f>BM54+BN54</f>
        <v>-31900</v>
      </c>
      <c r="BM54" s="59">
        <f>AC54-X54</f>
        <v>-31900</v>
      </c>
      <c r="BN54" s="73">
        <f>SUM(BN55:BN56,BN59:BN60)</f>
        <v>0</v>
      </c>
      <c r="BO54" s="74">
        <f>SUM(BO55:BO56,BO59:BO60)</f>
        <v>-10.839999999999996</v>
      </c>
      <c r="BP54" s="66">
        <f>IF(W54=0,0,AB54/W54*100)</f>
        <v>99.941712340864186</v>
      </c>
      <c r="BQ54" s="60">
        <f>IF(X54=0,0,AC54/X54*100)</f>
        <v>92.680682738571889</v>
      </c>
      <c r="BR54" s="74">
        <f>IF(Y54=0,0,AD54/Y54*100)</f>
        <v>100</v>
      </c>
      <c r="BS54" s="80">
        <f>IF(Z54=0,0,AE54/Z54*100)</f>
        <v>92.524137931034474</v>
      </c>
      <c r="BT54" s="50"/>
      <c r="BU54" s="58">
        <f>BV54+BW54</f>
        <v>2516568</v>
      </c>
      <c r="BV54" s="59">
        <f>AC54-C54</f>
        <v>156492</v>
      </c>
      <c r="BW54" s="73">
        <f>SUM(BW55:BW56,BW59:BW60)</f>
        <v>2360076</v>
      </c>
      <c r="BX54" s="74">
        <f>SUM(BX55:BX56,BX59:BX60)</f>
        <v>-1.6899999999999906</v>
      </c>
      <c r="BY54" s="66">
        <f>IF(B54=0,0,AB54/B54*100)</f>
        <v>104.82285027521412</v>
      </c>
      <c r="BZ54" s="60">
        <f>IF(C54=0,0,AC54/C54*100)</f>
        <v>163.24416729644642</v>
      </c>
      <c r="CA54" s="74">
        <f>IF(D54=0,0,AD54/D54*100)</f>
        <v>104.54449307301954</v>
      </c>
      <c r="CB54" s="80">
        <f>IF(E54=0,0,AE54/E54*100)</f>
        <v>98.755980861244012</v>
      </c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</row>
    <row r="55" spans="1:131" ht="20.399999999999999" x14ac:dyDescent="0.35">
      <c r="A55" s="57" t="s">
        <v>44</v>
      </c>
      <c r="B55" s="58"/>
      <c r="C55" s="73"/>
      <c r="D55" s="83">
        <v>21589372</v>
      </c>
      <c r="E55" s="86">
        <v>62.94</v>
      </c>
      <c r="F55" s="61">
        <f t="shared" si="82"/>
        <v>28585</v>
      </c>
      <c r="G55" s="58"/>
      <c r="H55" s="73"/>
      <c r="I55" s="83">
        <v>22686166</v>
      </c>
      <c r="J55" s="86">
        <v>65</v>
      </c>
      <c r="K55" s="61">
        <f t="shared" si="83"/>
        <v>29085</v>
      </c>
      <c r="L55" s="58"/>
      <c r="M55" s="73"/>
      <c r="N55" s="83">
        <v>22686166</v>
      </c>
      <c r="O55" s="86">
        <v>65</v>
      </c>
      <c r="P55" s="62">
        <f t="shared" si="84"/>
        <v>29085</v>
      </c>
      <c r="Q55" s="58"/>
      <c r="R55" s="85">
        <v>125300</v>
      </c>
      <c r="S55" s="87"/>
      <c r="T55" s="58"/>
      <c r="U55" s="85"/>
      <c r="V55" s="87"/>
      <c r="W55" s="58"/>
      <c r="X55" s="73"/>
      <c r="Y55" s="59">
        <f t="shared" ref="Y55:Z60" si="90">N55+R55-U55</f>
        <v>22811466</v>
      </c>
      <c r="Z55" s="60">
        <f t="shared" si="90"/>
        <v>65</v>
      </c>
      <c r="AA55" s="61">
        <f t="shared" si="85"/>
        <v>29245</v>
      </c>
      <c r="AB55" s="58"/>
      <c r="AC55" s="73"/>
      <c r="AD55" s="85">
        <v>22811466</v>
      </c>
      <c r="AE55" s="85">
        <v>60.87</v>
      </c>
      <c r="AF55" s="61">
        <f t="shared" si="86"/>
        <v>31230</v>
      </c>
      <c r="AG55" s="58"/>
      <c r="AH55" s="85">
        <v>125300</v>
      </c>
      <c r="AI55" s="87"/>
      <c r="AJ55" s="58"/>
      <c r="AK55" s="85"/>
      <c r="AL55" s="87"/>
      <c r="AM55" s="58"/>
      <c r="AN55" s="85"/>
      <c r="AO55" s="87"/>
      <c r="AP55" s="58"/>
      <c r="AQ55" s="85"/>
      <c r="AR55" s="87"/>
      <c r="AS55" s="65"/>
      <c r="AT55" s="50"/>
      <c r="AU55" s="58"/>
      <c r="AV55" s="73"/>
      <c r="AW55" s="59">
        <f t="shared" ref="AW55:AX60" si="91">AD55-N55</f>
        <v>125300</v>
      </c>
      <c r="AX55" s="60">
        <f t="shared" si="91"/>
        <v>-4.1300000000000026</v>
      </c>
      <c r="AY55" s="66"/>
      <c r="AZ55" s="74"/>
      <c r="BA55" s="60">
        <f t="shared" ref="BA55:BB60" si="92">IF(N55=0,0,AD55/N55*100)</f>
        <v>100.55231897712464</v>
      </c>
      <c r="BB55" s="60">
        <f t="shared" si="92"/>
        <v>93.646153846153851</v>
      </c>
      <c r="BC55" s="58"/>
      <c r="BD55" s="73"/>
      <c r="BE55" s="59">
        <f t="shared" ref="BE55:BF60" si="93">AD55-N55-AH55-AK55-AN55-AQ55</f>
        <v>0</v>
      </c>
      <c r="BF55" s="60">
        <f t="shared" si="93"/>
        <v>-4.1300000000000026</v>
      </c>
      <c r="BG55" s="67">
        <f t="shared" si="87"/>
        <v>109.25310477523176</v>
      </c>
      <c r="BH55" s="60">
        <f t="shared" si="88"/>
        <v>107.3749355337803</v>
      </c>
      <c r="BI55" s="68">
        <f t="shared" si="89"/>
        <v>107.3749355337803</v>
      </c>
      <c r="BJ55" s="69"/>
      <c r="BK55" s="50"/>
      <c r="BL55" s="58"/>
      <c r="BM55" s="73"/>
      <c r="BN55" s="59">
        <f t="shared" ref="BN55:BO60" si="94">AD55-Y55</f>
        <v>0</v>
      </c>
      <c r="BO55" s="60">
        <f t="shared" si="94"/>
        <v>-4.1300000000000026</v>
      </c>
      <c r="BP55" s="58"/>
      <c r="BQ55" s="73"/>
      <c r="BR55" s="60">
        <f t="shared" ref="BR55:BS60" si="95">IF(Y55=0,0,AD55/Y55*100)</f>
        <v>100</v>
      </c>
      <c r="BS55" s="68">
        <f t="shared" si="95"/>
        <v>93.646153846153851</v>
      </c>
      <c r="BT55" s="50"/>
      <c r="BU55" s="58"/>
      <c r="BV55" s="73"/>
      <c r="BW55" s="59">
        <f t="shared" ref="BW55:BX60" si="96">AD55-D55</f>
        <v>1222094</v>
      </c>
      <c r="BX55" s="60">
        <f t="shared" si="96"/>
        <v>-2.0700000000000003</v>
      </c>
      <c r="BY55" s="66"/>
      <c r="BZ55" s="74"/>
      <c r="CA55" s="60">
        <f t="shared" ref="CA55:CB60" si="97">IF(D55=0,0,AD55/D55*100)</f>
        <v>105.66062783113838</v>
      </c>
      <c r="CB55" s="68">
        <f t="shared" si="97"/>
        <v>96.71115347950429</v>
      </c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</row>
    <row r="56" spans="1:131" ht="20.399999999999999" hidden="1" x14ac:dyDescent="0.35">
      <c r="A56" s="70" t="s">
        <v>45</v>
      </c>
      <c r="B56" s="58"/>
      <c r="C56" s="73"/>
      <c r="D56" s="83">
        <v>0</v>
      </c>
      <c r="E56" s="86">
        <v>0</v>
      </c>
      <c r="F56" s="61">
        <f t="shared" si="82"/>
        <v>0</v>
      </c>
      <c r="G56" s="58"/>
      <c r="H56" s="73"/>
      <c r="I56" s="83">
        <v>0</v>
      </c>
      <c r="J56" s="86">
        <v>0</v>
      </c>
      <c r="K56" s="61">
        <f t="shared" si="83"/>
        <v>0</v>
      </c>
      <c r="L56" s="58"/>
      <c r="M56" s="73"/>
      <c r="N56" s="83">
        <v>0</v>
      </c>
      <c r="O56" s="86">
        <v>0</v>
      </c>
      <c r="P56" s="62">
        <f t="shared" si="84"/>
        <v>0</v>
      </c>
      <c r="Q56" s="58"/>
      <c r="R56" s="85"/>
      <c r="S56" s="87"/>
      <c r="T56" s="58"/>
      <c r="U56" s="85"/>
      <c r="V56" s="87"/>
      <c r="W56" s="58"/>
      <c r="X56" s="73"/>
      <c r="Y56" s="59">
        <f t="shared" si="90"/>
        <v>0</v>
      </c>
      <c r="Z56" s="60">
        <f t="shared" si="90"/>
        <v>0</v>
      </c>
      <c r="AA56" s="61">
        <f t="shared" si="85"/>
        <v>0</v>
      </c>
      <c r="AB56" s="58"/>
      <c r="AC56" s="73"/>
      <c r="AD56" s="85"/>
      <c r="AE56" s="85"/>
      <c r="AF56" s="61">
        <f t="shared" si="86"/>
        <v>0</v>
      </c>
      <c r="AG56" s="58"/>
      <c r="AH56" s="85"/>
      <c r="AI56" s="87"/>
      <c r="AJ56" s="58"/>
      <c r="AK56" s="85"/>
      <c r="AL56" s="87"/>
      <c r="AM56" s="58"/>
      <c r="AN56" s="85"/>
      <c r="AO56" s="87"/>
      <c r="AP56" s="58"/>
      <c r="AQ56" s="85"/>
      <c r="AR56" s="87"/>
      <c r="AS56" s="65"/>
      <c r="AT56" s="50"/>
      <c r="AU56" s="58"/>
      <c r="AV56" s="73"/>
      <c r="AW56" s="59">
        <f t="shared" si="91"/>
        <v>0</v>
      </c>
      <c r="AX56" s="60">
        <f t="shared" si="91"/>
        <v>0</v>
      </c>
      <c r="AY56" s="66"/>
      <c r="AZ56" s="74"/>
      <c r="BA56" s="60">
        <f t="shared" si="92"/>
        <v>0</v>
      </c>
      <c r="BB56" s="60">
        <f t="shared" si="92"/>
        <v>0</v>
      </c>
      <c r="BC56" s="58"/>
      <c r="BD56" s="73"/>
      <c r="BE56" s="59">
        <f t="shared" si="93"/>
        <v>0</v>
      </c>
      <c r="BF56" s="60">
        <f t="shared" si="93"/>
        <v>0</v>
      </c>
      <c r="BG56" s="67">
        <f t="shared" si="87"/>
        <v>0</v>
      </c>
      <c r="BH56" s="60">
        <f t="shared" si="88"/>
        <v>0</v>
      </c>
      <c r="BI56" s="68">
        <f t="shared" si="89"/>
        <v>0</v>
      </c>
      <c r="BJ56" s="69"/>
      <c r="BK56" s="50"/>
      <c r="BL56" s="58"/>
      <c r="BM56" s="73"/>
      <c r="BN56" s="59">
        <f t="shared" si="94"/>
        <v>0</v>
      </c>
      <c r="BO56" s="60">
        <f t="shared" si="94"/>
        <v>0</v>
      </c>
      <c r="BP56" s="58"/>
      <c r="BQ56" s="73"/>
      <c r="BR56" s="60">
        <f t="shared" si="95"/>
        <v>0</v>
      </c>
      <c r="BS56" s="68">
        <f t="shared" si="95"/>
        <v>0</v>
      </c>
      <c r="BT56" s="50"/>
      <c r="BU56" s="58"/>
      <c r="BV56" s="73"/>
      <c r="BW56" s="59">
        <f t="shared" si="96"/>
        <v>0</v>
      </c>
      <c r="BX56" s="60">
        <f t="shared" si="96"/>
        <v>0</v>
      </c>
      <c r="BY56" s="66"/>
      <c r="BZ56" s="74"/>
      <c r="CA56" s="60">
        <f t="shared" si="97"/>
        <v>0</v>
      </c>
      <c r="CB56" s="68">
        <f t="shared" si="97"/>
        <v>0</v>
      </c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</row>
    <row r="57" spans="1:131" ht="20.399999999999999" hidden="1" x14ac:dyDescent="0.35">
      <c r="A57" s="70" t="s">
        <v>46</v>
      </c>
      <c r="B57" s="58"/>
      <c r="C57" s="73"/>
      <c r="D57" s="83">
        <v>0</v>
      </c>
      <c r="E57" s="86">
        <v>0</v>
      </c>
      <c r="F57" s="61">
        <f t="shared" si="82"/>
        <v>0</v>
      </c>
      <c r="G57" s="58"/>
      <c r="H57" s="73"/>
      <c r="I57" s="83">
        <v>0</v>
      </c>
      <c r="J57" s="86">
        <v>0</v>
      </c>
      <c r="K57" s="61">
        <f t="shared" si="83"/>
        <v>0</v>
      </c>
      <c r="L57" s="58"/>
      <c r="M57" s="73"/>
      <c r="N57" s="83">
        <v>0</v>
      </c>
      <c r="O57" s="86">
        <v>0</v>
      </c>
      <c r="P57" s="62">
        <f t="shared" si="84"/>
        <v>0</v>
      </c>
      <c r="Q57" s="58"/>
      <c r="R57" s="85"/>
      <c r="S57" s="87"/>
      <c r="T57" s="58"/>
      <c r="U57" s="85"/>
      <c r="V57" s="87"/>
      <c r="W57" s="58"/>
      <c r="X57" s="73"/>
      <c r="Y57" s="59">
        <f t="shared" si="90"/>
        <v>0</v>
      </c>
      <c r="Z57" s="60">
        <f t="shared" si="90"/>
        <v>0</v>
      </c>
      <c r="AA57" s="61">
        <f t="shared" si="85"/>
        <v>0</v>
      </c>
      <c r="AB57" s="58"/>
      <c r="AC57" s="73"/>
      <c r="AD57" s="85"/>
      <c r="AE57" s="85"/>
      <c r="AF57" s="61">
        <f t="shared" si="86"/>
        <v>0</v>
      </c>
      <c r="AG57" s="58"/>
      <c r="AH57" s="85"/>
      <c r="AI57" s="87"/>
      <c r="AJ57" s="58"/>
      <c r="AK57" s="85"/>
      <c r="AL57" s="87"/>
      <c r="AM57" s="58"/>
      <c r="AN57" s="85"/>
      <c r="AO57" s="87"/>
      <c r="AP57" s="58"/>
      <c r="AQ57" s="85"/>
      <c r="AR57" s="87"/>
      <c r="AS57" s="65"/>
      <c r="AT57" s="50"/>
      <c r="AU57" s="58"/>
      <c r="AV57" s="73"/>
      <c r="AW57" s="59">
        <f t="shared" si="91"/>
        <v>0</v>
      </c>
      <c r="AX57" s="60">
        <f t="shared" si="91"/>
        <v>0</v>
      </c>
      <c r="AY57" s="66"/>
      <c r="AZ57" s="74"/>
      <c r="BA57" s="60">
        <f t="shared" si="92"/>
        <v>0</v>
      </c>
      <c r="BB57" s="60">
        <f t="shared" si="92"/>
        <v>0</v>
      </c>
      <c r="BC57" s="58"/>
      <c r="BD57" s="73"/>
      <c r="BE57" s="59">
        <f t="shared" si="93"/>
        <v>0</v>
      </c>
      <c r="BF57" s="60">
        <f t="shared" si="93"/>
        <v>0</v>
      </c>
      <c r="BG57" s="67">
        <f t="shared" si="87"/>
        <v>0</v>
      </c>
      <c r="BH57" s="60">
        <f t="shared" si="88"/>
        <v>0</v>
      </c>
      <c r="BI57" s="68">
        <f t="shared" si="89"/>
        <v>0</v>
      </c>
      <c r="BJ57" s="69"/>
      <c r="BK57" s="50"/>
      <c r="BL57" s="58"/>
      <c r="BM57" s="73"/>
      <c r="BN57" s="59">
        <f t="shared" si="94"/>
        <v>0</v>
      </c>
      <c r="BO57" s="60">
        <f t="shared" si="94"/>
        <v>0</v>
      </c>
      <c r="BP57" s="58"/>
      <c r="BQ57" s="73"/>
      <c r="BR57" s="60">
        <f t="shared" si="95"/>
        <v>0</v>
      </c>
      <c r="BS57" s="68">
        <f t="shared" si="95"/>
        <v>0</v>
      </c>
      <c r="BT57" s="50"/>
      <c r="BU57" s="58"/>
      <c r="BV57" s="73"/>
      <c r="BW57" s="59">
        <f t="shared" si="96"/>
        <v>0</v>
      </c>
      <c r="BX57" s="60">
        <f t="shared" si="96"/>
        <v>0</v>
      </c>
      <c r="BY57" s="66"/>
      <c r="BZ57" s="74"/>
      <c r="CA57" s="60">
        <f t="shared" si="97"/>
        <v>0</v>
      </c>
      <c r="CB57" s="68">
        <f t="shared" si="97"/>
        <v>0</v>
      </c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</row>
    <row r="58" spans="1:131" ht="20.399999999999999" hidden="1" x14ac:dyDescent="0.35">
      <c r="A58" s="70" t="s">
        <v>47</v>
      </c>
      <c r="B58" s="58"/>
      <c r="C58" s="73"/>
      <c r="D58" s="83">
        <v>0</v>
      </c>
      <c r="E58" s="86">
        <v>0</v>
      </c>
      <c r="F58" s="61">
        <f t="shared" si="82"/>
        <v>0</v>
      </c>
      <c r="G58" s="58"/>
      <c r="H58" s="73"/>
      <c r="I58" s="83">
        <v>0</v>
      </c>
      <c r="J58" s="86">
        <v>0</v>
      </c>
      <c r="K58" s="61">
        <f t="shared" si="83"/>
        <v>0</v>
      </c>
      <c r="L58" s="58"/>
      <c r="M58" s="73"/>
      <c r="N58" s="83">
        <v>0</v>
      </c>
      <c r="O58" s="86">
        <v>0</v>
      </c>
      <c r="P58" s="62">
        <f t="shared" si="84"/>
        <v>0</v>
      </c>
      <c r="Q58" s="58"/>
      <c r="R58" s="85"/>
      <c r="S58" s="87"/>
      <c r="T58" s="58"/>
      <c r="U58" s="85"/>
      <c r="V58" s="87"/>
      <c r="W58" s="58"/>
      <c r="X58" s="73"/>
      <c r="Y58" s="59">
        <f t="shared" si="90"/>
        <v>0</v>
      </c>
      <c r="Z58" s="60">
        <f t="shared" si="90"/>
        <v>0</v>
      </c>
      <c r="AA58" s="61">
        <f t="shared" si="85"/>
        <v>0</v>
      </c>
      <c r="AB58" s="58"/>
      <c r="AC58" s="73"/>
      <c r="AD58" s="85"/>
      <c r="AE58" s="85"/>
      <c r="AF58" s="61">
        <f t="shared" si="86"/>
        <v>0</v>
      </c>
      <c r="AG58" s="58"/>
      <c r="AH58" s="85"/>
      <c r="AI58" s="87"/>
      <c r="AJ58" s="58"/>
      <c r="AK58" s="85"/>
      <c r="AL58" s="87"/>
      <c r="AM58" s="58"/>
      <c r="AN58" s="85"/>
      <c r="AO58" s="87"/>
      <c r="AP58" s="58"/>
      <c r="AQ58" s="85"/>
      <c r="AR58" s="87"/>
      <c r="AS58" s="65"/>
      <c r="AT58" s="50"/>
      <c r="AU58" s="58"/>
      <c r="AV58" s="73"/>
      <c r="AW58" s="59">
        <f t="shared" si="91"/>
        <v>0</v>
      </c>
      <c r="AX58" s="60">
        <f t="shared" si="91"/>
        <v>0</v>
      </c>
      <c r="AY58" s="66"/>
      <c r="AZ58" s="74"/>
      <c r="BA58" s="60">
        <f t="shared" si="92"/>
        <v>0</v>
      </c>
      <c r="BB58" s="60">
        <f t="shared" si="92"/>
        <v>0</v>
      </c>
      <c r="BC58" s="58"/>
      <c r="BD58" s="73"/>
      <c r="BE58" s="59">
        <f t="shared" si="93"/>
        <v>0</v>
      </c>
      <c r="BF58" s="60">
        <f t="shared" si="93"/>
        <v>0</v>
      </c>
      <c r="BG58" s="67">
        <f t="shared" si="87"/>
        <v>0</v>
      </c>
      <c r="BH58" s="60">
        <f t="shared" si="88"/>
        <v>0</v>
      </c>
      <c r="BI58" s="68">
        <f t="shared" si="89"/>
        <v>0</v>
      </c>
      <c r="BJ58" s="69"/>
      <c r="BK58" s="50"/>
      <c r="BL58" s="58"/>
      <c r="BM58" s="73"/>
      <c r="BN58" s="59">
        <f t="shared" si="94"/>
        <v>0</v>
      </c>
      <c r="BO58" s="60">
        <f t="shared" si="94"/>
        <v>0</v>
      </c>
      <c r="BP58" s="58"/>
      <c r="BQ58" s="73"/>
      <c r="BR58" s="60">
        <f t="shared" si="95"/>
        <v>0</v>
      </c>
      <c r="BS58" s="68">
        <f t="shared" si="95"/>
        <v>0</v>
      </c>
      <c r="BT58" s="50"/>
      <c r="BU58" s="58"/>
      <c r="BV58" s="73"/>
      <c r="BW58" s="59">
        <f t="shared" si="96"/>
        <v>0</v>
      </c>
      <c r="BX58" s="60">
        <f t="shared" si="96"/>
        <v>0</v>
      </c>
      <c r="BY58" s="66"/>
      <c r="BZ58" s="74"/>
      <c r="CA58" s="60">
        <f t="shared" si="97"/>
        <v>0</v>
      </c>
      <c r="CB58" s="68">
        <f t="shared" si="97"/>
        <v>0</v>
      </c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</row>
    <row r="59" spans="1:131" ht="20.399999999999999" x14ac:dyDescent="0.35">
      <c r="A59" s="70" t="s">
        <v>48</v>
      </c>
      <c r="B59" s="58"/>
      <c r="C59" s="73"/>
      <c r="D59" s="83">
        <v>30343285</v>
      </c>
      <c r="E59" s="86">
        <v>72.91</v>
      </c>
      <c r="F59" s="61">
        <f t="shared" si="82"/>
        <v>34681</v>
      </c>
      <c r="G59" s="58"/>
      <c r="H59" s="73"/>
      <c r="I59" s="83">
        <v>31481267</v>
      </c>
      <c r="J59" s="86">
        <v>80</v>
      </c>
      <c r="K59" s="61">
        <f t="shared" si="83"/>
        <v>32793</v>
      </c>
      <c r="L59" s="58"/>
      <c r="M59" s="73"/>
      <c r="N59" s="83">
        <v>31481267</v>
      </c>
      <c r="O59" s="86">
        <v>80</v>
      </c>
      <c r="P59" s="62">
        <f t="shared" si="84"/>
        <v>32793</v>
      </c>
      <c r="Q59" s="58"/>
      <c r="R59" s="85"/>
      <c r="S59" s="87"/>
      <c r="T59" s="58"/>
      <c r="U59" s="85"/>
      <c r="V59" s="87"/>
      <c r="W59" s="58"/>
      <c r="X59" s="73"/>
      <c r="Y59" s="59">
        <f t="shared" si="90"/>
        <v>31481267</v>
      </c>
      <c r="Z59" s="60">
        <f t="shared" si="90"/>
        <v>80</v>
      </c>
      <c r="AA59" s="61">
        <f t="shared" si="85"/>
        <v>32793</v>
      </c>
      <c r="AB59" s="58"/>
      <c r="AC59" s="73"/>
      <c r="AD59" s="85">
        <v>31481267</v>
      </c>
      <c r="AE59" s="85">
        <v>73.290000000000006</v>
      </c>
      <c r="AF59" s="61">
        <f t="shared" si="86"/>
        <v>35795</v>
      </c>
      <c r="AG59" s="58"/>
      <c r="AH59" s="85"/>
      <c r="AI59" s="87"/>
      <c r="AJ59" s="58"/>
      <c r="AK59" s="85"/>
      <c r="AL59" s="87"/>
      <c r="AM59" s="58"/>
      <c r="AN59" s="85"/>
      <c r="AO59" s="87"/>
      <c r="AP59" s="58"/>
      <c r="AQ59" s="85"/>
      <c r="AR59" s="87"/>
      <c r="AS59" s="65"/>
      <c r="AT59" s="50"/>
      <c r="AU59" s="58"/>
      <c r="AV59" s="73"/>
      <c r="AW59" s="59">
        <f t="shared" si="91"/>
        <v>0</v>
      </c>
      <c r="AX59" s="60">
        <f t="shared" si="91"/>
        <v>-6.7099999999999937</v>
      </c>
      <c r="AY59" s="66"/>
      <c r="AZ59" s="74"/>
      <c r="BA59" s="60">
        <f t="shared" si="92"/>
        <v>100</v>
      </c>
      <c r="BB59" s="60">
        <f t="shared" si="92"/>
        <v>91.612500000000011</v>
      </c>
      <c r="BC59" s="58"/>
      <c r="BD59" s="73"/>
      <c r="BE59" s="59">
        <f t="shared" si="93"/>
        <v>0</v>
      </c>
      <c r="BF59" s="60">
        <f t="shared" si="93"/>
        <v>-6.7099999999999937</v>
      </c>
      <c r="BG59" s="67">
        <f t="shared" si="87"/>
        <v>103.2121334448257</v>
      </c>
      <c r="BH59" s="60">
        <f t="shared" si="88"/>
        <v>109.15439270576037</v>
      </c>
      <c r="BI59" s="68">
        <f t="shared" si="89"/>
        <v>109.15439270576037</v>
      </c>
      <c r="BJ59" s="69"/>
      <c r="BK59" s="50"/>
      <c r="BL59" s="58"/>
      <c r="BM59" s="73"/>
      <c r="BN59" s="59">
        <f t="shared" si="94"/>
        <v>0</v>
      </c>
      <c r="BO59" s="60">
        <f t="shared" si="94"/>
        <v>-6.7099999999999937</v>
      </c>
      <c r="BP59" s="58"/>
      <c r="BQ59" s="73"/>
      <c r="BR59" s="60">
        <f t="shared" si="95"/>
        <v>100</v>
      </c>
      <c r="BS59" s="68">
        <f t="shared" si="95"/>
        <v>91.612500000000011</v>
      </c>
      <c r="BT59" s="50"/>
      <c r="BU59" s="58"/>
      <c r="BV59" s="73"/>
      <c r="BW59" s="59">
        <f t="shared" si="96"/>
        <v>1137982</v>
      </c>
      <c r="BX59" s="60">
        <f t="shared" si="96"/>
        <v>0.38000000000000966</v>
      </c>
      <c r="BY59" s="66"/>
      <c r="BZ59" s="74"/>
      <c r="CA59" s="60">
        <f t="shared" si="97"/>
        <v>103.75035860487749</v>
      </c>
      <c r="CB59" s="68">
        <f t="shared" si="97"/>
        <v>100.52119050884653</v>
      </c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</row>
    <row r="60" spans="1:131" ht="20.399999999999999" hidden="1" x14ac:dyDescent="0.35">
      <c r="A60" s="71" t="s">
        <v>49</v>
      </c>
      <c r="B60" s="58"/>
      <c r="C60" s="73"/>
      <c r="D60" s="90">
        <v>0</v>
      </c>
      <c r="E60" s="91">
        <v>0</v>
      </c>
      <c r="F60" s="61">
        <f t="shared" si="82"/>
        <v>0</v>
      </c>
      <c r="G60" s="58"/>
      <c r="H60" s="73"/>
      <c r="I60" s="90">
        <v>0</v>
      </c>
      <c r="J60" s="90">
        <v>0</v>
      </c>
      <c r="K60" s="61">
        <f t="shared" si="83"/>
        <v>0</v>
      </c>
      <c r="L60" s="58"/>
      <c r="M60" s="73"/>
      <c r="N60" s="90">
        <v>0</v>
      </c>
      <c r="O60" s="90">
        <v>0</v>
      </c>
      <c r="P60" s="62">
        <f t="shared" si="84"/>
        <v>0</v>
      </c>
      <c r="Q60" s="58"/>
      <c r="R60" s="92"/>
      <c r="S60" s="93"/>
      <c r="T60" s="58"/>
      <c r="U60" s="92"/>
      <c r="V60" s="93"/>
      <c r="W60" s="58"/>
      <c r="X60" s="73"/>
      <c r="Y60" s="73">
        <f t="shared" si="90"/>
        <v>0</v>
      </c>
      <c r="Z60" s="74">
        <f t="shared" si="90"/>
        <v>0</v>
      </c>
      <c r="AA60" s="61">
        <f t="shared" si="85"/>
        <v>0</v>
      </c>
      <c r="AB60" s="58"/>
      <c r="AC60" s="73"/>
      <c r="AD60" s="92"/>
      <c r="AE60" s="92"/>
      <c r="AF60" s="61">
        <f t="shared" si="86"/>
        <v>0</v>
      </c>
      <c r="AG60" s="58"/>
      <c r="AH60" s="92"/>
      <c r="AI60" s="93"/>
      <c r="AJ60" s="58"/>
      <c r="AK60" s="92"/>
      <c r="AL60" s="93"/>
      <c r="AM60" s="58"/>
      <c r="AN60" s="92"/>
      <c r="AO60" s="93"/>
      <c r="AP60" s="58"/>
      <c r="AQ60" s="92"/>
      <c r="AR60" s="93"/>
      <c r="AS60" s="78"/>
      <c r="AT60" s="50"/>
      <c r="AU60" s="58"/>
      <c r="AV60" s="73"/>
      <c r="AW60" s="73">
        <f t="shared" si="91"/>
        <v>0</v>
      </c>
      <c r="AX60" s="74">
        <f t="shared" si="91"/>
        <v>0</v>
      </c>
      <c r="AY60" s="66"/>
      <c r="AZ60" s="74"/>
      <c r="BA60" s="74">
        <f t="shared" si="92"/>
        <v>0</v>
      </c>
      <c r="BB60" s="74">
        <f t="shared" si="92"/>
        <v>0</v>
      </c>
      <c r="BC60" s="58"/>
      <c r="BD60" s="73"/>
      <c r="BE60" s="73">
        <f t="shared" si="93"/>
        <v>0</v>
      </c>
      <c r="BF60" s="74">
        <f t="shared" si="93"/>
        <v>0</v>
      </c>
      <c r="BG60" s="66">
        <f t="shared" si="87"/>
        <v>0</v>
      </c>
      <c r="BH60" s="74">
        <f t="shared" si="88"/>
        <v>0</v>
      </c>
      <c r="BI60" s="80">
        <f t="shared" si="89"/>
        <v>0</v>
      </c>
      <c r="BJ60" s="79"/>
      <c r="BK60" s="50"/>
      <c r="BL60" s="58"/>
      <c r="BM60" s="73"/>
      <c r="BN60" s="73">
        <f t="shared" si="94"/>
        <v>0</v>
      </c>
      <c r="BO60" s="74">
        <f t="shared" si="94"/>
        <v>0</v>
      </c>
      <c r="BP60" s="58"/>
      <c r="BQ60" s="73"/>
      <c r="BR60" s="74">
        <f t="shared" si="95"/>
        <v>0</v>
      </c>
      <c r="BS60" s="80">
        <f t="shared" si="95"/>
        <v>0</v>
      </c>
      <c r="BT60" s="50"/>
      <c r="BU60" s="58"/>
      <c r="BV60" s="73"/>
      <c r="BW60" s="73">
        <f t="shared" si="96"/>
        <v>0</v>
      </c>
      <c r="BX60" s="74">
        <f t="shared" si="96"/>
        <v>0</v>
      </c>
      <c r="BY60" s="66"/>
      <c r="BZ60" s="74"/>
      <c r="CA60" s="74">
        <f t="shared" si="97"/>
        <v>0</v>
      </c>
      <c r="CB60" s="80">
        <f t="shared" si="97"/>
        <v>0</v>
      </c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</row>
    <row r="61" spans="1:131" ht="20.399999999999999" hidden="1" x14ac:dyDescent="0.35">
      <c r="A61" s="70" t="s">
        <v>50</v>
      </c>
      <c r="B61" s="58"/>
      <c r="C61" s="90">
        <v>0</v>
      </c>
      <c r="D61" s="73"/>
      <c r="E61" s="74"/>
      <c r="F61" s="77"/>
      <c r="G61" s="58"/>
      <c r="H61" s="90">
        <v>0</v>
      </c>
      <c r="I61" s="73"/>
      <c r="J61" s="73"/>
      <c r="K61" s="77"/>
      <c r="L61" s="58"/>
      <c r="M61" s="90">
        <v>0</v>
      </c>
      <c r="N61" s="73"/>
      <c r="O61" s="73"/>
      <c r="P61" s="81"/>
      <c r="Q61" s="94"/>
      <c r="R61" s="73"/>
      <c r="S61" s="77"/>
      <c r="T61" s="94"/>
      <c r="U61" s="73"/>
      <c r="V61" s="77"/>
      <c r="W61" s="58"/>
      <c r="X61" s="73">
        <f>M61+Q61-T61</f>
        <v>0</v>
      </c>
      <c r="Y61" s="73"/>
      <c r="Z61" s="74"/>
      <c r="AA61" s="77"/>
      <c r="AB61" s="58"/>
      <c r="AC61" s="92"/>
      <c r="AD61" s="73"/>
      <c r="AE61" s="73"/>
      <c r="AF61" s="77"/>
      <c r="AG61" s="94"/>
      <c r="AH61" s="73"/>
      <c r="AI61" s="77"/>
      <c r="AJ61" s="94"/>
      <c r="AK61" s="73"/>
      <c r="AL61" s="77"/>
      <c r="AM61" s="94"/>
      <c r="AN61" s="73"/>
      <c r="AO61" s="77"/>
      <c r="AP61" s="94"/>
      <c r="AQ61" s="73"/>
      <c r="AR61" s="77"/>
      <c r="AS61" s="78"/>
      <c r="AT61" s="50"/>
      <c r="AU61" s="58"/>
      <c r="AV61" s="73">
        <f>AC61-M61</f>
        <v>0</v>
      </c>
      <c r="AW61" s="73"/>
      <c r="AX61" s="74"/>
      <c r="AY61" s="66"/>
      <c r="AZ61" s="74">
        <f>IF(M61=0,0,AC61/M61*100)</f>
        <v>0</v>
      </c>
      <c r="BA61" s="74"/>
      <c r="BB61" s="74"/>
      <c r="BC61" s="58"/>
      <c r="BD61" s="73">
        <f>AC61-M61-AG61-AJ61-AM61-AP61</f>
        <v>0</v>
      </c>
      <c r="BE61" s="73"/>
      <c r="BF61" s="74"/>
      <c r="BG61" s="58"/>
      <c r="BH61" s="73"/>
      <c r="BI61" s="77"/>
      <c r="BJ61" s="79"/>
      <c r="BK61" s="50"/>
      <c r="BL61" s="58"/>
      <c r="BM61" s="73">
        <f>AC61-X61</f>
        <v>0</v>
      </c>
      <c r="BN61" s="73"/>
      <c r="BO61" s="74"/>
      <c r="BP61" s="58"/>
      <c r="BQ61" s="74">
        <f>IF(X61=0,0,AC61/X61*100)</f>
        <v>0</v>
      </c>
      <c r="BR61" s="73"/>
      <c r="BS61" s="80"/>
      <c r="BT61" s="50"/>
      <c r="BU61" s="58"/>
      <c r="BV61" s="73">
        <f>AC61-C61</f>
        <v>0</v>
      </c>
      <c r="BW61" s="73"/>
      <c r="BX61" s="74"/>
      <c r="BY61" s="66"/>
      <c r="BZ61" s="74">
        <f>IF(C61=0,0,AC61/C61*100)</f>
        <v>0</v>
      </c>
      <c r="CA61" s="74"/>
      <c r="CB61" s="8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</row>
    <row r="62" spans="1:131" ht="18" hidden="1" customHeight="1" outlineLevel="1" x14ac:dyDescent="0.35">
      <c r="A62" s="95" t="s">
        <v>57</v>
      </c>
      <c r="B62" s="58">
        <f>C62+D62</f>
        <v>0</v>
      </c>
      <c r="C62" s="90">
        <v>0</v>
      </c>
      <c r="D62" s="73">
        <f>SUM(D63:D64,D67:D68)</f>
        <v>0</v>
      </c>
      <c r="E62" s="74">
        <f>SUM(E63:E64,E67:E68)</f>
        <v>0</v>
      </c>
      <c r="F62" s="61">
        <f t="shared" ref="F62:F68" si="98">IF(E62=0,0,ROUND(D62/E62/12,0))</f>
        <v>0</v>
      </c>
      <c r="G62" s="58">
        <f>H62+I62</f>
        <v>0</v>
      </c>
      <c r="H62" s="90">
        <v>0</v>
      </c>
      <c r="I62" s="73">
        <f>SUM(I63:I64,I67:I68)</f>
        <v>0</v>
      </c>
      <c r="J62" s="73">
        <f>SUM(J63:J64,J67:J68)</f>
        <v>0</v>
      </c>
      <c r="K62" s="61">
        <f t="shared" ref="K62:K68" si="99">IF(J62=0,0,ROUND(I62/J62/12,0))</f>
        <v>0</v>
      </c>
      <c r="L62" s="58">
        <f>M62+N62</f>
        <v>0</v>
      </c>
      <c r="M62" s="90">
        <v>0</v>
      </c>
      <c r="N62" s="73">
        <f>SUM(N63:N64,N67:N68)</f>
        <v>0</v>
      </c>
      <c r="O62" s="73">
        <f>SUM(O63:O64,O67:O68)</f>
        <v>0</v>
      </c>
      <c r="P62" s="62">
        <f t="shared" ref="P62:P68" si="100">IF(O62=0,0,ROUND(N62/O62/12,0))</f>
        <v>0</v>
      </c>
      <c r="Q62" s="94"/>
      <c r="R62" s="73">
        <f>SUM(R63:R64,R67:R68)</f>
        <v>0</v>
      </c>
      <c r="S62" s="77">
        <f>SUM(S63:S64,S67:S68)</f>
        <v>0</v>
      </c>
      <c r="T62" s="94"/>
      <c r="U62" s="73">
        <f>SUM(U63:U64,U67:U68)</f>
        <v>0</v>
      </c>
      <c r="V62" s="77">
        <f>SUM(V63:V64,V67:V68)</f>
        <v>0</v>
      </c>
      <c r="W62" s="58">
        <f>X62+Y62</f>
        <v>0</v>
      </c>
      <c r="X62" s="73">
        <f>M62+Q62-T62</f>
        <v>0</v>
      </c>
      <c r="Y62" s="73">
        <f>SUM(Y63:Y64,Y67:Y68)</f>
        <v>0</v>
      </c>
      <c r="Z62" s="74">
        <f>SUM(Z63:Z64,Z67:Z68)</f>
        <v>0</v>
      </c>
      <c r="AA62" s="61">
        <f t="shared" ref="AA62:AA68" si="101">IF(Z62=0,0,ROUND(Y62/Z62/12,0))</f>
        <v>0</v>
      </c>
      <c r="AB62" s="58">
        <f>AC62+AD62</f>
        <v>0</v>
      </c>
      <c r="AC62" s="92"/>
      <c r="AD62" s="73">
        <f>SUM(AD63:AD64,AD67:AD68)</f>
        <v>0</v>
      </c>
      <c r="AE62" s="73">
        <f>SUM(AE63:AE64,AE67:AE68)</f>
        <v>0</v>
      </c>
      <c r="AF62" s="61">
        <f t="shared" ref="AF62:AF68" si="102">IF(AE62=0,0,ROUND(AD62/AE62/12,0))</f>
        <v>0</v>
      </c>
      <c r="AG62" s="94"/>
      <c r="AH62" s="73">
        <f>SUM(AH63:AH64,AH67:AH68)</f>
        <v>0</v>
      </c>
      <c r="AI62" s="77">
        <f>SUM(AI63:AI64,AI67:AI68)</f>
        <v>0</v>
      </c>
      <c r="AJ62" s="94"/>
      <c r="AK62" s="73">
        <f>SUM(AK63:AK64,AK67:AK68)</f>
        <v>0</v>
      </c>
      <c r="AL62" s="77">
        <f>SUM(AL63:AL64,AL67:AL68)</f>
        <v>0</v>
      </c>
      <c r="AM62" s="94"/>
      <c r="AN62" s="73">
        <f>SUM(AN63:AN64,AN67:AN68)</f>
        <v>0</v>
      </c>
      <c r="AO62" s="77">
        <f>SUM(AO63:AO64,AO67:AO68)</f>
        <v>0</v>
      </c>
      <c r="AP62" s="94"/>
      <c r="AQ62" s="73">
        <f>SUM(AQ63:AQ64,AQ67:AQ68)</f>
        <v>0</v>
      </c>
      <c r="AR62" s="77">
        <f>SUM(AR63:AR64,AR67:AR68)</f>
        <v>0</v>
      </c>
      <c r="AS62" s="78"/>
      <c r="AT62" s="50"/>
      <c r="AU62" s="58">
        <f>AV62+AW62</f>
        <v>0</v>
      </c>
      <c r="AV62" s="73">
        <f>AC62-M62</f>
        <v>0</v>
      </c>
      <c r="AW62" s="73">
        <f>SUM(AW63:AW64,AW67:AW68)</f>
        <v>0</v>
      </c>
      <c r="AX62" s="74">
        <f>SUM(AX63:AX64,AX67:AX68)</f>
        <v>0</v>
      </c>
      <c r="AY62" s="66">
        <f>IF(L62=0,0,AB62/L62*100)</f>
        <v>0</v>
      </c>
      <c r="AZ62" s="74">
        <f>IF(M62=0,0,AC62/M62*100)</f>
        <v>0</v>
      </c>
      <c r="BA62" s="74">
        <f t="shared" ref="BA62:BB68" si="103">IF(N62=0,0,AD62/N62*100)</f>
        <v>0</v>
      </c>
      <c r="BB62" s="74">
        <f t="shared" si="103"/>
        <v>0</v>
      </c>
      <c r="BC62" s="58">
        <f>BD62+BE62</f>
        <v>0</v>
      </c>
      <c r="BD62" s="73">
        <f>AC62-M62-AG62-AJ62-AM62-AP62</f>
        <v>0</v>
      </c>
      <c r="BE62" s="73">
        <f>SUM(BE63:BE64,BE67:BE68)</f>
        <v>0</v>
      </c>
      <c r="BF62" s="74">
        <f>SUM(BF63:BF64,BF67:BF68)</f>
        <v>0</v>
      </c>
      <c r="BG62" s="66">
        <f t="shared" ref="BG62:BG68" si="104">IF(F62=0,0,AF62/F62*100)</f>
        <v>0</v>
      </c>
      <c r="BH62" s="74">
        <f t="shared" ref="BH62:BH68" si="105">IF(K62=0,0,AF62/K62*100)</f>
        <v>0</v>
      </c>
      <c r="BI62" s="80">
        <f t="shared" ref="BI62:BI68" si="106">IF(P62=0,0,AF62/P62*100)</f>
        <v>0</v>
      </c>
      <c r="BJ62" s="79"/>
      <c r="BK62" s="50"/>
      <c r="BL62" s="58">
        <f>BM62+BN62</f>
        <v>0</v>
      </c>
      <c r="BM62" s="73">
        <f>AC62-X62</f>
        <v>0</v>
      </c>
      <c r="BN62" s="73">
        <f>SUM(BN63:BN64,BN67:BN68)</f>
        <v>0</v>
      </c>
      <c r="BO62" s="74">
        <f>SUM(BO63:BO64,BO67:BO68)</f>
        <v>0</v>
      </c>
      <c r="BP62" s="66">
        <f>IF(W62=0,0,AB62/W62*100)</f>
        <v>0</v>
      </c>
      <c r="BQ62" s="74">
        <f>IF(X62=0,0,AC62/X62*100)</f>
        <v>0</v>
      </c>
      <c r="BR62" s="74">
        <f t="shared" ref="BR62:BS68" si="107">IF(Y62=0,0,AD62/Y62*100)</f>
        <v>0</v>
      </c>
      <c r="BS62" s="80">
        <f t="shared" si="107"/>
        <v>0</v>
      </c>
      <c r="BT62" s="50"/>
      <c r="BU62" s="58">
        <f>BV62+BW62</f>
        <v>0</v>
      </c>
      <c r="BV62" s="73">
        <f>AC62-C62</f>
        <v>0</v>
      </c>
      <c r="BW62" s="73">
        <f>SUM(BW63:BW64,BW67:BW68)</f>
        <v>0</v>
      </c>
      <c r="BX62" s="74">
        <f>SUM(BX63:BX64,BX67:BX68)</f>
        <v>0</v>
      </c>
      <c r="BY62" s="66">
        <f>IF(B62=0,0,AB62/B62*100)</f>
        <v>0</v>
      </c>
      <c r="BZ62" s="74">
        <f>IF(C62=0,0,AC62/C62*100)</f>
        <v>0</v>
      </c>
      <c r="CA62" s="74">
        <f t="shared" ref="CA62:CB68" si="108">IF(D62=0,0,AD62/D62*100)</f>
        <v>0</v>
      </c>
      <c r="CB62" s="80">
        <f t="shared" si="108"/>
        <v>0</v>
      </c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</row>
    <row r="63" spans="1:131" ht="20.399999999999999" hidden="1" outlineLevel="1" x14ac:dyDescent="0.35">
      <c r="A63" s="57" t="s">
        <v>44</v>
      </c>
      <c r="B63" s="58"/>
      <c r="C63" s="73"/>
      <c r="D63" s="90">
        <v>0</v>
      </c>
      <c r="E63" s="91">
        <v>0</v>
      </c>
      <c r="F63" s="61">
        <f t="shared" si="98"/>
        <v>0</v>
      </c>
      <c r="G63" s="58"/>
      <c r="H63" s="73"/>
      <c r="I63" s="90">
        <v>0</v>
      </c>
      <c r="J63" s="90">
        <v>0</v>
      </c>
      <c r="K63" s="61">
        <f t="shared" si="99"/>
        <v>0</v>
      </c>
      <c r="L63" s="58"/>
      <c r="M63" s="73"/>
      <c r="N63" s="90">
        <v>0</v>
      </c>
      <c r="O63" s="90">
        <v>0</v>
      </c>
      <c r="P63" s="62">
        <f t="shared" si="100"/>
        <v>0</v>
      </c>
      <c r="Q63" s="58"/>
      <c r="R63" s="92"/>
      <c r="S63" s="93"/>
      <c r="T63" s="58"/>
      <c r="U63" s="92"/>
      <c r="V63" s="93"/>
      <c r="W63" s="58"/>
      <c r="X63" s="73"/>
      <c r="Y63" s="73">
        <f t="shared" ref="Y63:Z68" si="109">N63+R63-U63</f>
        <v>0</v>
      </c>
      <c r="Z63" s="74">
        <f t="shared" si="109"/>
        <v>0</v>
      </c>
      <c r="AA63" s="61">
        <f t="shared" si="101"/>
        <v>0</v>
      </c>
      <c r="AB63" s="58"/>
      <c r="AC63" s="73"/>
      <c r="AD63" s="92"/>
      <c r="AE63" s="92"/>
      <c r="AF63" s="61">
        <f t="shared" si="102"/>
        <v>0</v>
      </c>
      <c r="AG63" s="58"/>
      <c r="AH63" s="92"/>
      <c r="AI63" s="93"/>
      <c r="AJ63" s="58"/>
      <c r="AK63" s="92"/>
      <c r="AL63" s="93"/>
      <c r="AM63" s="58"/>
      <c r="AN63" s="92"/>
      <c r="AO63" s="93"/>
      <c r="AP63" s="58"/>
      <c r="AQ63" s="92"/>
      <c r="AR63" s="93"/>
      <c r="AS63" s="78"/>
      <c r="AT63" s="50"/>
      <c r="AU63" s="58"/>
      <c r="AV63" s="73"/>
      <c r="AW63" s="73">
        <f t="shared" ref="AW63:AX68" si="110">AD63-N63</f>
        <v>0</v>
      </c>
      <c r="AX63" s="74">
        <f t="shared" si="110"/>
        <v>0</v>
      </c>
      <c r="AY63" s="66"/>
      <c r="AZ63" s="74"/>
      <c r="BA63" s="74">
        <f t="shared" si="103"/>
        <v>0</v>
      </c>
      <c r="BB63" s="74">
        <f t="shared" si="103"/>
        <v>0</v>
      </c>
      <c r="BC63" s="58"/>
      <c r="BD63" s="73"/>
      <c r="BE63" s="73">
        <f t="shared" ref="BE63:BF68" si="111">AD63-N63-AH63-AK63-AN63-AQ63</f>
        <v>0</v>
      </c>
      <c r="BF63" s="74">
        <f t="shared" si="111"/>
        <v>0</v>
      </c>
      <c r="BG63" s="66">
        <f t="shared" si="104"/>
        <v>0</v>
      </c>
      <c r="BH63" s="74">
        <f t="shared" si="105"/>
        <v>0</v>
      </c>
      <c r="BI63" s="80">
        <f t="shared" si="106"/>
        <v>0</v>
      </c>
      <c r="BJ63" s="79"/>
      <c r="BK63" s="50"/>
      <c r="BL63" s="58"/>
      <c r="BM63" s="73"/>
      <c r="BN63" s="73">
        <f t="shared" ref="BN63:BO68" si="112">AD63-Y63</f>
        <v>0</v>
      </c>
      <c r="BO63" s="74">
        <f t="shared" si="112"/>
        <v>0</v>
      </c>
      <c r="BP63" s="58"/>
      <c r="BQ63" s="73"/>
      <c r="BR63" s="74">
        <f t="shared" si="107"/>
        <v>0</v>
      </c>
      <c r="BS63" s="80">
        <f t="shared" si="107"/>
        <v>0</v>
      </c>
      <c r="BT63" s="50"/>
      <c r="BU63" s="58"/>
      <c r="BV63" s="73"/>
      <c r="BW63" s="73">
        <f t="shared" ref="BW63:BX68" si="113">AD63-D63</f>
        <v>0</v>
      </c>
      <c r="BX63" s="74">
        <f t="shared" si="113"/>
        <v>0</v>
      </c>
      <c r="BY63" s="66"/>
      <c r="BZ63" s="74"/>
      <c r="CA63" s="74">
        <f t="shared" si="108"/>
        <v>0</v>
      </c>
      <c r="CB63" s="80">
        <f t="shared" si="108"/>
        <v>0</v>
      </c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</row>
    <row r="64" spans="1:131" ht="20.399999999999999" hidden="1" outlineLevel="1" x14ac:dyDescent="0.35">
      <c r="A64" s="70" t="s">
        <v>45</v>
      </c>
      <c r="B64" s="58"/>
      <c r="C64" s="73"/>
      <c r="D64" s="90">
        <v>0</v>
      </c>
      <c r="E64" s="91">
        <v>0</v>
      </c>
      <c r="F64" s="61">
        <f t="shared" si="98"/>
        <v>0</v>
      </c>
      <c r="G64" s="58"/>
      <c r="H64" s="73"/>
      <c r="I64" s="90">
        <v>0</v>
      </c>
      <c r="J64" s="90">
        <v>0</v>
      </c>
      <c r="K64" s="61">
        <f t="shared" si="99"/>
        <v>0</v>
      </c>
      <c r="L64" s="58"/>
      <c r="M64" s="73"/>
      <c r="N64" s="90">
        <v>0</v>
      </c>
      <c r="O64" s="90">
        <v>0</v>
      </c>
      <c r="P64" s="62">
        <f t="shared" si="100"/>
        <v>0</v>
      </c>
      <c r="Q64" s="58"/>
      <c r="R64" s="92"/>
      <c r="S64" s="93"/>
      <c r="T64" s="58"/>
      <c r="U64" s="92"/>
      <c r="V64" s="93"/>
      <c r="W64" s="58"/>
      <c r="X64" s="73"/>
      <c r="Y64" s="73">
        <f t="shared" si="109"/>
        <v>0</v>
      </c>
      <c r="Z64" s="74">
        <f t="shared" si="109"/>
        <v>0</v>
      </c>
      <c r="AA64" s="61">
        <f t="shared" si="101"/>
        <v>0</v>
      </c>
      <c r="AB64" s="58"/>
      <c r="AC64" s="73"/>
      <c r="AD64" s="92"/>
      <c r="AE64" s="92"/>
      <c r="AF64" s="61">
        <f t="shared" si="102"/>
        <v>0</v>
      </c>
      <c r="AG64" s="58"/>
      <c r="AH64" s="92"/>
      <c r="AI64" s="93"/>
      <c r="AJ64" s="58"/>
      <c r="AK64" s="92"/>
      <c r="AL64" s="93"/>
      <c r="AM64" s="58"/>
      <c r="AN64" s="92"/>
      <c r="AO64" s="93"/>
      <c r="AP64" s="58"/>
      <c r="AQ64" s="92"/>
      <c r="AR64" s="93"/>
      <c r="AS64" s="78"/>
      <c r="AT64" s="50"/>
      <c r="AU64" s="58"/>
      <c r="AV64" s="73"/>
      <c r="AW64" s="73">
        <f t="shared" si="110"/>
        <v>0</v>
      </c>
      <c r="AX64" s="74">
        <f t="shared" si="110"/>
        <v>0</v>
      </c>
      <c r="AY64" s="66"/>
      <c r="AZ64" s="74"/>
      <c r="BA64" s="74">
        <f t="shared" si="103"/>
        <v>0</v>
      </c>
      <c r="BB64" s="74">
        <f t="shared" si="103"/>
        <v>0</v>
      </c>
      <c r="BC64" s="58"/>
      <c r="BD64" s="73"/>
      <c r="BE64" s="73">
        <f t="shared" si="111"/>
        <v>0</v>
      </c>
      <c r="BF64" s="74">
        <f t="shared" si="111"/>
        <v>0</v>
      </c>
      <c r="BG64" s="66">
        <f t="shared" si="104"/>
        <v>0</v>
      </c>
      <c r="BH64" s="74">
        <f t="shared" si="105"/>
        <v>0</v>
      </c>
      <c r="BI64" s="80">
        <f t="shared" si="106"/>
        <v>0</v>
      </c>
      <c r="BJ64" s="79"/>
      <c r="BK64" s="50"/>
      <c r="BL64" s="58"/>
      <c r="BM64" s="73"/>
      <c r="BN64" s="73">
        <f t="shared" si="112"/>
        <v>0</v>
      </c>
      <c r="BO64" s="74">
        <f t="shared" si="112"/>
        <v>0</v>
      </c>
      <c r="BP64" s="58"/>
      <c r="BQ64" s="73"/>
      <c r="BR64" s="74">
        <f t="shared" si="107"/>
        <v>0</v>
      </c>
      <c r="BS64" s="80">
        <f t="shared" si="107"/>
        <v>0</v>
      </c>
      <c r="BT64" s="50"/>
      <c r="BU64" s="58"/>
      <c r="BV64" s="73"/>
      <c r="BW64" s="73">
        <f t="shared" si="113"/>
        <v>0</v>
      </c>
      <c r="BX64" s="74">
        <f t="shared" si="113"/>
        <v>0</v>
      </c>
      <c r="BY64" s="66"/>
      <c r="BZ64" s="74"/>
      <c r="CA64" s="74">
        <f t="shared" si="108"/>
        <v>0</v>
      </c>
      <c r="CB64" s="80">
        <f t="shared" si="108"/>
        <v>0</v>
      </c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</row>
    <row r="65" spans="1:131" ht="20.399999999999999" hidden="1" outlineLevel="1" x14ac:dyDescent="0.35">
      <c r="A65" s="70" t="s">
        <v>46</v>
      </c>
      <c r="B65" s="58"/>
      <c r="C65" s="73"/>
      <c r="D65" s="90">
        <v>0</v>
      </c>
      <c r="E65" s="91">
        <v>0</v>
      </c>
      <c r="F65" s="61">
        <f t="shared" si="98"/>
        <v>0</v>
      </c>
      <c r="G65" s="58"/>
      <c r="H65" s="73"/>
      <c r="I65" s="90">
        <v>0</v>
      </c>
      <c r="J65" s="90">
        <v>0</v>
      </c>
      <c r="K65" s="61">
        <f t="shared" si="99"/>
        <v>0</v>
      </c>
      <c r="L65" s="58"/>
      <c r="M65" s="73"/>
      <c r="N65" s="90">
        <v>0</v>
      </c>
      <c r="O65" s="90">
        <v>0</v>
      </c>
      <c r="P65" s="62">
        <f t="shared" si="100"/>
        <v>0</v>
      </c>
      <c r="Q65" s="58"/>
      <c r="R65" s="92"/>
      <c r="S65" s="93"/>
      <c r="T65" s="58"/>
      <c r="U65" s="92"/>
      <c r="V65" s="93"/>
      <c r="W65" s="58"/>
      <c r="X65" s="73"/>
      <c r="Y65" s="73">
        <f t="shared" si="109"/>
        <v>0</v>
      </c>
      <c r="Z65" s="74">
        <f t="shared" si="109"/>
        <v>0</v>
      </c>
      <c r="AA65" s="61">
        <f t="shared" si="101"/>
        <v>0</v>
      </c>
      <c r="AB65" s="58"/>
      <c r="AC65" s="73"/>
      <c r="AD65" s="92"/>
      <c r="AE65" s="92"/>
      <c r="AF65" s="61">
        <f t="shared" si="102"/>
        <v>0</v>
      </c>
      <c r="AG65" s="58"/>
      <c r="AH65" s="92"/>
      <c r="AI65" s="93"/>
      <c r="AJ65" s="58"/>
      <c r="AK65" s="92"/>
      <c r="AL65" s="93"/>
      <c r="AM65" s="58"/>
      <c r="AN65" s="92"/>
      <c r="AO65" s="93"/>
      <c r="AP65" s="58"/>
      <c r="AQ65" s="92"/>
      <c r="AR65" s="93"/>
      <c r="AS65" s="78"/>
      <c r="AT65" s="50"/>
      <c r="AU65" s="58"/>
      <c r="AV65" s="73"/>
      <c r="AW65" s="73">
        <f t="shared" si="110"/>
        <v>0</v>
      </c>
      <c r="AX65" s="74">
        <f t="shared" si="110"/>
        <v>0</v>
      </c>
      <c r="AY65" s="66"/>
      <c r="AZ65" s="74"/>
      <c r="BA65" s="74">
        <f t="shared" si="103"/>
        <v>0</v>
      </c>
      <c r="BB65" s="74">
        <f t="shared" si="103"/>
        <v>0</v>
      </c>
      <c r="BC65" s="58"/>
      <c r="BD65" s="73"/>
      <c r="BE65" s="73">
        <f t="shared" si="111"/>
        <v>0</v>
      </c>
      <c r="BF65" s="74">
        <f t="shared" si="111"/>
        <v>0</v>
      </c>
      <c r="BG65" s="66">
        <f t="shared" si="104"/>
        <v>0</v>
      </c>
      <c r="BH65" s="74">
        <f t="shared" si="105"/>
        <v>0</v>
      </c>
      <c r="BI65" s="80">
        <f t="shared" si="106"/>
        <v>0</v>
      </c>
      <c r="BJ65" s="79"/>
      <c r="BK65" s="50"/>
      <c r="BL65" s="58"/>
      <c r="BM65" s="73"/>
      <c r="BN65" s="73">
        <f t="shared" si="112"/>
        <v>0</v>
      </c>
      <c r="BO65" s="74">
        <f t="shared" si="112"/>
        <v>0</v>
      </c>
      <c r="BP65" s="58"/>
      <c r="BQ65" s="73"/>
      <c r="BR65" s="74">
        <f t="shared" si="107"/>
        <v>0</v>
      </c>
      <c r="BS65" s="80">
        <f t="shared" si="107"/>
        <v>0</v>
      </c>
      <c r="BT65" s="50"/>
      <c r="BU65" s="58"/>
      <c r="BV65" s="73"/>
      <c r="BW65" s="73">
        <f t="shared" si="113"/>
        <v>0</v>
      </c>
      <c r="BX65" s="74">
        <f t="shared" si="113"/>
        <v>0</v>
      </c>
      <c r="BY65" s="66"/>
      <c r="BZ65" s="74"/>
      <c r="CA65" s="74">
        <f t="shared" si="108"/>
        <v>0</v>
      </c>
      <c r="CB65" s="80">
        <f t="shared" si="108"/>
        <v>0</v>
      </c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</row>
    <row r="66" spans="1:131" ht="20.399999999999999" hidden="1" outlineLevel="1" x14ac:dyDescent="0.35">
      <c r="A66" s="70" t="s">
        <v>47</v>
      </c>
      <c r="B66" s="58"/>
      <c r="C66" s="73"/>
      <c r="D66" s="90">
        <v>0</v>
      </c>
      <c r="E66" s="91">
        <v>0</v>
      </c>
      <c r="F66" s="61">
        <f t="shared" si="98"/>
        <v>0</v>
      </c>
      <c r="G66" s="58"/>
      <c r="H66" s="73"/>
      <c r="I66" s="90">
        <v>0</v>
      </c>
      <c r="J66" s="90">
        <v>0</v>
      </c>
      <c r="K66" s="61">
        <f t="shared" si="99"/>
        <v>0</v>
      </c>
      <c r="L66" s="58"/>
      <c r="M66" s="73"/>
      <c r="N66" s="90">
        <v>0</v>
      </c>
      <c r="O66" s="90">
        <v>0</v>
      </c>
      <c r="P66" s="62">
        <f t="shared" si="100"/>
        <v>0</v>
      </c>
      <c r="Q66" s="58"/>
      <c r="R66" s="92"/>
      <c r="S66" s="93"/>
      <c r="T66" s="58"/>
      <c r="U66" s="92"/>
      <c r="V66" s="93"/>
      <c r="W66" s="58"/>
      <c r="X66" s="73"/>
      <c r="Y66" s="73">
        <f t="shared" si="109"/>
        <v>0</v>
      </c>
      <c r="Z66" s="74">
        <f t="shared" si="109"/>
        <v>0</v>
      </c>
      <c r="AA66" s="61">
        <f t="shared" si="101"/>
        <v>0</v>
      </c>
      <c r="AB66" s="58"/>
      <c r="AC66" s="73"/>
      <c r="AD66" s="92"/>
      <c r="AE66" s="92"/>
      <c r="AF66" s="61">
        <f t="shared" si="102"/>
        <v>0</v>
      </c>
      <c r="AG66" s="58"/>
      <c r="AH66" s="92"/>
      <c r="AI66" s="93"/>
      <c r="AJ66" s="58"/>
      <c r="AK66" s="92"/>
      <c r="AL66" s="93"/>
      <c r="AM66" s="58"/>
      <c r="AN66" s="92"/>
      <c r="AO66" s="93"/>
      <c r="AP66" s="58"/>
      <c r="AQ66" s="92"/>
      <c r="AR66" s="93"/>
      <c r="AS66" s="78"/>
      <c r="AT66" s="50"/>
      <c r="AU66" s="58"/>
      <c r="AV66" s="73"/>
      <c r="AW66" s="73">
        <f t="shared" si="110"/>
        <v>0</v>
      </c>
      <c r="AX66" s="74">
        <f t="shared" si="110"/>
        <v>0</v>
      </c>
      <c r="AY66" s="66"/>
      <c r="AZ66" s="74"/>
      <c r="BA66" s="74">
        <f t="shared" si="103"/>
        <v>0</v>
      </c>
      <c r="BB66" s="74">
        <f t="shared" si="103"/>
        <v>0</v>
      </c>
      <c r="BC66" s="58"/>
      <c r="BD66" s="73"/>
      <c r="BE66" s="73">
        <f t="shared" si="111"/>
        <v>0</v>
      </c>
      <c r="BF66" s="74">
        <f t="shared" si="111"/>
        <v>0</v>
      </c>
      <c r="BG66" s="66">
        <f t="shared" si="104"/>
        <v>0</v>
      </c>
      <c r="BH66" s="74">
        <f t="shared" si="105"/>
        <v>0</v>
      </c>
      <c r="BI66" s="80">
        <f t="shared" si="106"/>
        <v>0</v>
      </c>
      <c r="BJ66" s="79"/>
      <c r="BK66" s="50"/>
      <c r="BL66" s="58"/>
      <c r="BM66" s="73"/>
      <c r="BN66" s="73">
        <f t="shared" si="112"/>
        <v>0</v>
      </c>
      <c r="BO66" s="74">
        <f t="shared" si="112"/>
        <v>0</v>
      </c>
      <c r="BP66" s="58"/>
      <c r="BQ66" s="73"/>
      <c r="BR66" s="74">
        <f t="shared" si="107"/>
        <v>0</v>
      </c>
      <c r="BS66" s="80">
        <f t="shared" si="107"/>
        <v>0</v>
      </c>
      <c r="BT66" s="50"/>
      <c r="BU66" s="58"/>
      <c r="BV66" s="73"/>
      <c r="BW66" s="73">
        <f t="shared" si="113"/>
        <v>0</v>
      </c>
      <c r="BX66" s="74">
        <f t="shared" si="113"/>
        <v>0</v>
      </c>
      <c r="BY66" s="66"/>
      <c r="BZ66" s="74"/>
      <c r="CA66" s="74">
        <f t="shared" si="108"/>
        <v>0</v>
      </c>
      <c r="CB66" s="80">
        <f t="shared" si="108"/>
        <v>0</v>
      </c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</row>
    <row r="67" spans="1:131" ht="20.399999999999999" hidden="1" outlineLevel="1" x14ac:dyDescent="0.35">
      <c r="A67" s="70" t="s">
        <v>48</v>
      </c>
      <c r="B67" s="58"/>
      <c r="C67" s="73"/>
      <c r="D67" s="90">
        <v>0</v>
      </c>
      <c r="E67" s="91">
        <v>0</v>
      </c>
      <c r="F67" s="61">
        <f t="shared" si="98"/>
        <v>0</v>
      </c>
      <c r="G67" s="58"/>
      <c r="H67" s="73"/>
      <c r="I67" s="90">
        <v>0</v>
      </c>
      <c r="J67" s="90">
        <v>0</v>
      </c>
      <c r="K67" s="61">
        <f t="shared" si="99"/>
        <v>0</v>
      </c>
      <c r="L67" s="58"/>
      <c r="M67" s="73"/>
      <c r="N67" s="90">
        <v>0</v>
      </c>
      <c r="O67" s="90">
        <v>0</v>
      </c>
      <c r="P67" s="62">
        <f t="shared" si="100"/>
        <v>0</v>
      </c>
      <c r="Q67" s="58"/>
      <c r="R67" s="92"/>
      <c r="S67" s="93"/>
      <c r="T67" s="58"/>
      <c r="U67" s="92"/>
      <c r="V67" s="93"/>
      <c r="W67" s="58"/>
      <c r="X67" s="73"/>
      <c r="Y67" s="73">
        <f t="shared" si="109"/>
        <v>0</v>
      </c>
      <c r="Z67" s="74">
        <f t="shared" si="109"/>
        <v>0</v>
      </c>
      <c r="AA67" s="61">
        <f t="shared" si="101"/>
        <v>0</v>
      </c>
      <c r="AB67" s="58"/>
      <c r="AC67" s="73"/>
      <c r="AD67" s="92"/>
      <c r="AE67" s="92"/>
      <c r="AF67" s="61">
        <f t="shared" si="102"/>
        <v>0</v>
      </c>
      <c r="AG67" s="58"/>
      <c r="AH67" s="92"/>
      <c r="AI67" s="93"/>
      <c r="AJ67" s="58"/>
      <c r="AK67" s="92"/>
      <c r="AL67" s="93"/>
      <c r="AM67" s="58"/>
      <c r="AN67" s="92"/>
      <c r="AO67" s="93"/>
      <c r="AP67" s="58"/>
      <c r="AQ67" s="92"/>
      <c r="AR67" s="93"/>
      <c r="AS67" s="78"/>
      <c r="AT67" s="50"/>
      <c r="AU67" s="58"/>
      <c r="AV67" s="73"/>
      <c r="AW67" s="73">
        <f t="shared" si="110"/>
        <v>0</v>
      </c>
      <c r="AX67" s="74">
        <f t="shared" si="110"/>
        <v>0</v>
      </c>
      <c r="AY67" s="66"/>
      <c r="AZ67" s="74"/>
      <c r="BA67" s="74">
        <f t="shared" si="103"/>
        <v>0</v>
      </c>
      <c r="BB67" s="74">
        <f t="shared" si="103"/>
        <v>0</v>
      </c>
      <c r="BC67" s="58"/>
      <c r="BD67" s="73"/>
      <c r="BE67" s="73">
        <f t="shared" si="111"/>
        <v>0</v>
      </c>
      <c r="BF67" s="74">
        <f t="shared" si="111"/>
        <v>0</v>
      </c>
      <c r="BG67" s="66">
        <f t="shared" si="104"/>
        <v>0</v>
      </c>
      <c r="BH67" s="74">
        <f t="shared" si="105"/>
        <v>0</v>
      </c>
      <c r="BI67" s="80">
        <f t="shared" si="106"/>
        <v>0</v>
      </c>
      <c r="BJ67" s="79"/>
      <c r="BK67" s="50"/>
      <c r="BL67" s="58"/>
      <c r="BM67" s="73"/>
      <c r="BN67" s="73">
        <f t="shared" si="112"/>
        <v>0</v>
      </c>
      <c r="BO67" s="74">
        <f t="shared" si="112"/>
        <v>0</v>
      </c>
      <c r="BP67" s="58"/>
      <c r="BQ67" s="73"/>
      <c r="BR67" s="74">
        <f t="shared" si="107"/>
        <v>0</v>
      </c>
      <c r="BS67" s="80">
        <f t="shared" si="107"/>
        <v>0</v>
      </c>
      <c r="BT67" s="50"/>
      <c r="BU67" s="58"/>
      <c r="BV67" s="73"/>
      <c r="BW67" s="73">
        <f t="shared" si="113"/>
        <v>0</v>
      </c>
      <c r="BX67" s="74">
        <f t="shared" si="113"/>
        <v>0</v>
      </c>
      <c r="BY67" s="66"/>
      <c r="BZ67" s="74"/>
      <c r="CA67" s="74">
        <f t="shared" si="108"/>
        <v>0</v>
      </c>
      <c r="CB67" s="80">
        <f t="shared" si="108"/>
        <v>0</v>
      </c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0"/>
      <c r="CY67" s="50"/>
      <c r="CZ67" s="50"/>
      <c r="DA67" s="50"/>
      <c r="DB67" s="50"/>
      <c r="DC67" s="50"/>
      <c r="DD67" s="50"/>
      <c r="DE67" s="50"/>
      <c r="DF67" s="50"/>
      <c r="DG67" s="50"/>
      <c r="DH67" s="50"/>
      <c r="DI67" s="50"/>
      <c r="DJ67" s="50"/>
      <c r="DK67" s="50"/>
      <c r="DL67" s="50"/>
      <c r="DM67" s="50"/>
      <c r="DN67" s="50"/>
      <c r="DO67" s="50"/>
      <c r="DP67" s="50"/>
      <c r="DQ67" s="50"/>
      <c r="DR67" s="50"/>
      <c r="DS67" s="50"/>
      <c r="DT67" s="50"/>
      <c r="DU67" s="50"/>
      <c r="DV67" s="50"/>
      <c r="DW67" s="50"/>
      <c r="DX67" s="50"/>
      <c r="DY67" s="50"/>
      <c r="DZ67" s="50"/>
      <c r="EA67" s="50"/>
    </row>
    <row r="68" spans="1:131" ht="20.399999999999999" hidden="1" outlineLevel="1" x14ac:dyDescent="0.35">
      <c r="A68" s="71" t="s">
        <v>49</v>
      </c>
      <c r="B68" s="58"/>
      <c r="C68" s="73"/>
      <c r="D68" s="90">
        <v>0</v>
      </c>
      <c r="E68" s="91">
        <v>0</v>
      </c>
      <c r="F68" s="61">
        <f t="shared" si="98"/>
        <v>0</v>
      </c>
      <c r="G68" s="58"/>
      <c r="H68" s="73"/>
      <c r="I68" s="90">
        <v>0</v>
      </c>
      <c r="J68" s="90">
        <v>0</v>
      </c>
      <c r="K68" s="61">
        <f t="shared" si="99"/>
        <v>0</v>
      </c>
      <c r="L68" s="58"/>
      <c r="M68" s="73"/>
      <c r="N68" s="90">
        <v>0</v>
      </c>
      <c r="O68" s="90">
        <v>0</v>
      </c>
      <c r="P68" s="62">
        <f t="shared" si="100"/>
        <v>0</v>
      </c>
      <c r="Q68" s="58"/>
      <c r="R68" s="92"/>
      <c r="S68" s="93"/>
      <c r="T68" s="58"/>
      <c r="U68" s="92"/>
      <c r="V68" s="93"/>
      <c r="W68" s="58"/>
      <c r="X68" s="73"/>
      <c r="Y68" s="73">
        <f t="shared" si="109"/>
        <v>0</v>
      </c>
      <c r="Z68" s="74">
        <f t="shared" si="109"/>
        <v>0</v>
      </c>
      <c r="AA68" s="61">
        <f t="shared" si="101"/>
        <v>0</v>
      </c>
      <c r="AB68" s="58"/>
      <c r="AC68" s="73"/>
      <c r="AD68" s="92"/>
      <c r="AE68" s="92"/>
      <c r="AF68" s="61">
        <f t="shared" si="102"/>
        <v>0</v>
      </c>
      <c r="AG68" s="58"/>
      <c r="AH68" s="92"/>
      <c r="AI68" s="93"/>
      <c r="AJ68" s="58"/>
      <c r="AK68" s="92"/>
      <c r="AL68" s="93"/>
      <c r="AM68" s="58"/>
      <c r="AN68" s="92"/>
      <c r="AO68" s="93"/>
      <c r="AP68" s="58"/>
      <c r="AQ68" s="92"/>
      <c r="AR68" s="93"/>
      <c r="AS68" s="78"/>
      <c r="AT68" s="50"/>
      <c r="AU68" s="58"/>
      <c r="AV68" s="73"/>
      <c r="AW68" s="73">
        <f t="shared" si="110"/>
        <v>0</v>
      </c>
      <c r="AX68" s="74">
        <f t="shared" si="110"/>
        <v>0</v>
      </c>
      <c r="AY68" s="66"/>
      <c r="AZ68" s="74"/>
      <c r="BA68" s="74">
        <f t="shared" si="103"/>
        <v>0</v>
      </c>
      <c r="BB68" s="74">
        <f t="shared" si="103"/>
        <v>0</v>
      </c>
      <c r="BC68" s="58"/>
      <c r="BD68" s="73"/>
      <c r="BE68" s="73">
        <f t="shared" si="111"/>
        <v>0</v>
      </c>
      <c r="BF68" s="74">
        <f t="shared" si="111"/>
        <v>0</v>
      </c>
      <c r="BG68" s="66">
        <f t="shared" si="104"/>
        <v>0</v>
      </c>
      <c r="BH68" s="74">
        <f t="shared" si="105"/>
        <v>0</v>
      </c>
      <c r="BI68" s="80">
        <f t="shared" si="106"/>
        <v>0</v>
      </c>
      <c r="BJ68" s="79"/>
      <c r="BK68" s="50"/>
      <c r="BL68" s="58"/>
      <c r="BM68" s="73"/>
      <c r="BN68" s="73">
        <f t="shared" si="112"/>
        <v>0</v>
      </c>
      <c r="BO68" s="74">
        <f t="shared" si="112"/>
        <v>0</v>
      </c>
      <c r="BP68" s="58"/>
      <c r="BQ68" s="73"/>
      <c r="BR68" s="74">
        <f t="shared" si="107"/>
        <v>0</v>
      </c>
      <c r="BS68" s="80">
        <f t="shared" si="107"/>
        <v>0</v>
      </c>
      <c r="BT68" s="50"/>
      <c r="BU68" s="58"/>
      <c r="BV68" s="73"/>
      <c r="BW68" s="73">
        <f t="shared" si="113"/>
        <v>0</v>
      </c>
      <c r="BX68" s="74">
        <f t="shared" si="113"/>
        <v>0</v>
      </c>
      <c r="BY68" s="66"/>
      <c r="BZ68" s="74"/>
      <c r="CA68" s="74">
        <f t="shared" si="108"/>
        <v>0</v>
      </c>
      <c r="CB68" s="80">
        <f t="shared" si="108"/>
        <v>0</v>
      </c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0"/>
      <c r="DU68" s="50"/>
      <c r="DV68" s="50"/>
      <c r="DW68" s="50"/>
      <c r="DX68" s="50"/>
      <c r="DY68" s="50"/>
      <c r="DZ68" s="50"/>
      <c r="EA68" s="50"/>
    </row>
    <row r="69" spans="1:131" ht="20.399999999999999" hidden="1" outlineLevel="1" x14ac:dyDescent="0.35">
      <c r="A69" s="70" t="s">
        <v>50</v>
      </c>
      <c r="B69" s="58"/>
      <c r="C69" s="90">
        <v>0</v>
      </c>
      <c r="D69" s="73"/>
      <c r="E69" s="74"/>
      <c r="F69" s="77"/>
      <c r="G69" s="58"/>
      <c r="H69" s="90">
        <v>0</v>
      </c>
      <c r="I69" s="73"/>
      <c r="J69" s="73"/>
      <c r="K69" s="77"/>
      <c r="L69" s="58"/>
      <c r="M69" s="90">
        <v>0</v>
      </c>
      <c r="N69" s="73"/>
      <c r="O69" s="73"/>
      <c r="P69" s="81"/>
      <c r="Q69" s="94"/>
      <c r="R69" s="73"/>
      <c r="S69" s="77"/>
      <c r="T69" s="94"/>
      <c r="U69" s="73"/>
      <c r="V69" s="77"/>
      <c r="W69" s="58"/>
      <c r="X69" s="73">
        <f>M69+Q69-T69</f>
        <v>0</v>
      </c>
      <c r="Y69" s="73"/>
      <c r="Z69" s="74"/>
      <c r="AA69" s="77"/>
      <c r="AB69" s="58"/>
      <c r="AC69" s="92"/>
      <c r="AD69" s="73"/>
      <c r="AE69" s="73"/>
      <c r="AF69" s="77"/>
      <c r="AG69" s="94"/>
      <c r="AH69" s="73"/>
      <c r="AI69" s="77"/>
      <c r="AJ69" s="94"/>
      <c r="AK69" s="73"/>
      <c r="AL69" s="77"/>
      <c r="AM69" s="94"/>
      <c r="AN69" s="73"/>
      <c r="AO69" s="77"/>
      <c r="AP69" s="94"/>
      <c r="AQ69" s="73"/>
      <c r="AR69" s="77"/>
      <c r="AS69" s="78"/>
      <c r="AT69" s="50"/>
      <c r="AU69" s="58"/>
      <c r="AV69" s="73">
        <f>AC69-M69</f>
        <v>0</v>
      </c>
      <c r="AW69" s="73"/>
      <c r="AX69" s="74"/>
      <c r="AY69" s="66"/>
      <c r="AZ69" s="74">
        <f>IF(M69=0,0,AC69/M69*100)</f>
        <v>0</v>
      </c>
      <c r="BA69" s="74"/>
      <c r="BB69" s="74"/>
      <c r="BC69" s="58"/>
      <c r="BD69" s="73">
        <f>AC69-M69-AG69-AJ69-AM69-AP69</f>
        <v>0</v>
      </c>
      <c r="BE69" s="73"/>
      <c r="BF69" s="74"/>
      <c r="BG69" s="58"/>
      <c r="BH69" s="73"/>
      <c r="BI69" s="77"/>
      <c r="BJ69" s="79"/>
      <c r="BK69" s="50"/>
      <c r="BL69" s="58"/>
      <c r="BM69" s="73">
        <f>AC69-X69</f>
        <v>0</v>
      </c>
      <c r="BN69" s="73"/>
      <c r="BO69" s="74"/>
      <c r="BP69" s="58"/>
      <c r="BQ69" s="74">
        <f>IF(X69=0,0,AC69/X69*100)</f>
        <v>0</v>
      </c>
      <c r="BR69" s="73"/>
      <c r="BS69" s="80"/>
      <c r="BT69" s="50"/>
      <c r="BU69" s="58"/>
      <c r="BV69" s="73">
        <f>AC69-C69</f>
        <v>0</v>
      </c>
      <c r="BW69" s="73"/>
      <c r="BX69" s="74"/>
      <c r="BY69" s="66"/>
      <c r="BZ69" s="74">
        <f>IF(C69=0,0,AC69/C69*100)</f>
        <v>0</v>
      </c>
      <c r="CA69" s="74"/>
      <c r="CB69" s="8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0"/>
      <c r="DU69" s="50"/>
      <c r="DV69" s="50"/>
      <c r="DW69" s="50"/>
      <c r="DX69" s="50"/>
      <c r="DY69" s="50"/>
      <c r="DZ69" s="50"/>
      <c r="EA69" s="50"/>
    </row>
    <row r="70" spans="1:131" ht="18" hidden="1" customHeight="1" outlineLevel="1" x14ac:dyDescent="0.35">
      <c r="A70" s="95" t="s">
        <v>57</v>
      </c>
      <c r="B70" s="58">
        <f>C70+D70</f>
        <v>0</v>
      </c>
      <c r="C70" s="90">
        <v>0</v>
      </c>
      <c r="D70" s="73">
        <f>SUM(D71:D72,D75:D76)</f>
        <v>0</v>
      </c>
      <c r="E70" s="74">
        <f>SUM(E71:E72,E75:E76)</f>
        <v>0</v>
      </c>
      <c r="F70" s="61">
        <f t="shared" ref="F70:F76" si="114">IF(E70=0,0,ROUND(D70/E70/12,0))</f>
        <v>0</v>
      </c>
      <c r="G70" s="58">
        <f>H70+I70</f>
        <v>0</v>
      </c>
      <c r="H70" s="90">
        <v>0</v>
      </c>
      <c r="I70" s="73">
        <f>SUM(I71:I72,I75:I76)</f>
        <v>0</v>
      </c>
      <c r="J70" s="73">
        <f>SUM(J71:J72,J75:J76)</f>
        <v>0</v>
      </c>
      <c r="K70" s="61">
        <f t="shared" ref="K70:K76" si="115">IF(J70=0,0,ROUND(I70/J70/12,0))</f>
        <v>0</v>
      </c>
      <c r="L70" s="58">
        <f>M70+N70</f>
        <v>0</v>
      </c>
      <c r="M70" s="90">
        <v>0</v>
      </c>
      <c r="N70" s="73">
        <f>SUM(N71:N72,N75:N76)</f>
        <v>0</v>
      </c>
      <c r="O70" s="73">
        <f>SUM(O71:O72,O75:O76)</f>
        <v>0</v>
      </c>
      <c r="P70" s="62">
        <f t="shared" ref="P70:P76" si="116">IF(O70=0,0,ROUND(N70/O70/12,0))</f>
        <v>0</v>
      </c>
      <c r="Q70" s="94"/>
      <c r="R70" s="73">
        <f>SUM(R71:R72,R75:R76)</f>
        <v>0</v>
      </c>
      <c r="S70" s="77">
        <f>SUM(S71:S72,S75:S76)</f>
        <v>0</v>
      </c>
      <c r="T70" s="94"/>
      <c r="U70" s="73">
        <f>SUM(U71:U72,U75:U76)</f>
        <v>0</v>
      </c>
      <c r="V70" s="77">
        <f>SUM(V71:V72,V75:V76)</f>
        <v>0</v>
      </c>
      <c r="W70" s="58">
        <f>X70+Y70</f>
        <v>0</v>
      </c>
      <c r="X70" s="73">
        <f>M70+Q70-T70</f>
        <v>0</v>
      </c>
      <c r="Y70" s="73">
        <f>SUM(Y71:Y72,Y75:Y76)</f>
        <v>0</v>
      </c>
      <c r="Z70" s="74">
        <f>SUM(Z71:Z72,Z75:Z76)</f>
        <v>0</v>
      </c>
      <c r="AA70" s="61">
        <f t="shared" ref="AA70:AA76" si="117">IF(Z70=0,0,ROUND(Y70/Z70/12,0))</f>
        <v>0</v>
      </c>
      <c r="AB70" s="58">
        <f>AC70+AD70</f>
        <v>0</v>
      </c>
      <c r="AC70" s="92"/>
      <c r="AD70" s="73">
        <f>SUM(AD71:AD72,AD75:AD76)</f>
        <v>0</v>
      </c>
      <c r="AE70" s="73">
        <f>SUM(AE71:AE72,AE75:AE76)</f>
        <v>0</v>
      </c>
      <c r="AF70" s="61">
        <f t="shared" ref="AF70:AF76" si="118">IF(AE70=0,0,ROUND(AD70/AE70/12,0))</f>
        <v>0</v>
      </c>
      <c r="AG70" s="94"/>
      <c r="AH70" s="73">
        <f>SUM(AH71:AH72,AH75:AH76)</f>
        <v>0</v>
      </c>
      <c r="AI70" s="77">
        <f>SUM(AI71:AI72,AI75:AI76)</f>
        <v>0</v>
      </c>
      <c r="AJ70" s="94"/>
      <c r="AK70" s="73">
        <f>SUM(AK71:AK72,AK75:AK76)</f>
        <v>0</v>
      </c>
      <c r="AL70" s="77">
        <f>SUM(AL71:AL72,AL75:AL76)</f>
        <v>0</v>
      </c>
      <c r="AM70" s="94"/>
      <c r="AN70" s="73">
        <f>SUM(AN71:AN72,AN75:AN76)</f>
        <v>0</v>
      </c>
      <c r="AO70" s="77">
        <f>SUM(AO71:AO72,AO75:AO76)</f>
        <v>0</v>
      </c>
      <c r="AP70" s="94"/>
      <c r="AQ70" s="73">
        <f>SUM(AQ71:AQ72,AQ75:AQ76)</f>
        <v>0</v>
      </c>
      <c r="AR70" s="77">
        <f>SUM(AR71:AR72,AR75:AR76)</f>
        <v>0</v>
      </c>
      <c r="AS70" s="78"/>
      <c r="AT70" s="50"/>
      <c r="AU70" s="58">
        <f>AV70+AW70</f>
        <v>0</v>
      </c>
      <c r="AV70" s="73">
        <f>AC70-M70</f>
        <v>0</v>
      </c>
      <c r="AW70" s="73">
        <f>SUM(AW71:AW72,AW75:AW76)</f>
        <v>0</v>
      </c>
      <c r="AX70" s="74">
        <f>SUM(AX71:AX72,AX75:AX76)</f>
        <v>0</v>
      </c>
      <c r="AY70" s="66">
        <f>IF(L70=0,0,AB70/L70*100)</f>
        <v>0</v>
      </c>
      <c r="AZ70" s="74">
        <f>IF(M70=0,0,AC70/M70*100)</f>
        <v>0</v>
      </c>
      <c r="BA70" s="74">
        <f t="shared" ref="BA70:BB76" si="119">IF(N70=0,0,AD70/N70*100)</f>
        <v>0</v>
      </c>
      <c r="BB70" s="74">
        <f t="shared" si="119"/>
        <v>0</v>
      </c>
      <c r="BC70" s="58">
        <f>BD70+BE70</f>
        <v>0</v>
      </c>
      <c r="BD70" s="73">
        <f>AC70-M70-AG70-AJ70-AM70-AP70</f>
        <v>0</v>
      </c>
      <c r="BE70" s="73">
        <f>SUM(BE71:BE72,BE75:BE76)</f>
        <v>0</v>
      </c>
      <c r="BF70" s="74">
        <f>SUM(BF71:BF72,BF75:BF76)</f>
        <v>0</v>
      </c>
      <c r="BG70" s="66">
        <f t="shared" ref="BG70:BG76" si="120">IF(F70=0,0,AF70/F70*100)</f>
        <v>0</v>
      </c>
      <c r="BH70" s="74">
        <f t="shared" ref="BH70:BH76" si="121">IF(K70=0,0,AF70/K70*100)</f>
        <v>0</v>
      </c>
      <c r="BI70" s="80">
        <f t="shared" ref="BI70:BI76" si="122">IF(P70=0,0,AF70/P70*100)</f>
        <v>0</v>
      </c>
      <c r="BJ70" s="79"/>
      <c r="BK70" s="50"/>
      <c r="BL70" s="58">
        <f>BM70+BN70</f>
        <v>0</v>
      </c>
      <c r="BM70" s="73">
        <f>AC70-X70</f>
        <v>0</v>
      </c>
      <c r="BN70" s="73">
        <f>SUM(BN71:BN72,BN75:BN76)</f>
        <v>0</v>
      </c>
      <c r="BO70" s="74">
        <f>SUM(BO71:BO72,BO75:BO76)</f>
        <v>0</v>
      </c>
      <c r="BP70" s="66">
        <f>IF(W70=0,0,AB70/W70*100)</f>
        <v>0</v>
      </c>
      <c r="BQ70" s="74">
        <f>IF(X70=0,0,AC70/X70*100)</f>
        <v>0</v>
      </c>
      <c r="BR70" s="74">
        <f t="shared" ref="BR70:BS76" si="123">IF(Y70=0,0,AD70/Y70*100)</f>
        <v>0</v>
      </c>
      <c r="BS70" s="80">
        <f t="shared" si="123"/>
        <v>0</v>
      </c>
      <c r="BT70" s="50"/>
      <c r="BU70" s="58">
        <f>BV70+BW70</f>
        <v>0</v>
      </c>
      <c r="BV70" s="73">
        <f>AC70-C70</f>
        <v>0</v>
      </c>
      <c r="BW70" s="73">
        <f>SUM(BW71:BW72,BW75:BW76)</f>
        <v>0</v>
      </c>
      <c r="BX70" s="74">
        <f>SUM(BX71:BX72,BX75:BX76)</f>
        <v>0</v>
      </c>
      <c r="BY70" s="66">
        <f>IF(B70=0,0,AB70/B70*100)</f>
        <v>0</v>
      </c>
      <c r="BZ70" s="74">
        <f>IF(C70=0,0,AC70/C70*100)</f>
        <v>0</v>
      </c>
      <c r="CA70" s="74">
        <f t="shared" ref="CA70:CB76" si="124">IF(D70=0,0,AD70/D70*100)</f>
        <v>0</v>
      </c>
      <c r="CB70" s="80">
        <f t="shared" si="124"/>
        <v>0</v>
      </c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0"/>
      <c r="DU70" s="50"/>
      <c r="DV70" s="50"/>
      <c r="DW70" s="50"/>
      <c r="DX70" s="50"/>
      <c r="DY70" s="50"/>
      <c r="DZ70" s="50"/>
      <c r="EA70" s="50"/>
    </row>
    <row r="71" spans="1:131" ht="20.399999999999999" hidden="1" outlineLevel="1" x14ac:dyDescent="0.35">
      <c r="A71" s="57" t="s">
        <v>44</v>
      </c>
      <c r="B71" s="58"/>
      <c r="C71" s="73"/>
      <c r="D71" s="90">
        <v>0</v>
      </c>
      <c r="E71" s="91">
        <v>0</v>
      </c>
      <c r="F71" s="61">
        <f t="shared" si="114"/>
        <v>0</v>
      </c>
      <c r="G71" s="58"/>
      <c r="H71" s="73"/>
      <c r="I71" s="90">
        <v>0</v>
      </c>
      <c r="J71" s="90">
        <v>0</v>
      </c>
      <c r="K71" s="61">
        <f t="shared" si="115"/>
        <v>0</v>
      </c>
      <c r="L71" s="58"/>
      <c r="M71" s="73"/>
      <c r="N71" s="90">
        <v>0</v>
      </c>
      <c r="O71" s="90">
        <v>0</v>
      </c>
      <c r="P71" s="62">
        <f t="shared" si="116"/>
        <v>0</v>
      </c>
      <c r="Q71" s="58"/>
      <c r="R71" s="92"/>
      <c r="S71" s="93"/>
      <c r="T71" s="58"/>
      <c r="U71" s="92"/>
      <c r="V71" s="93"/>
      <c r="W71" s="58"/>
      <c r="X71" s="73"/>
      <c r="Y71" s="73">
        <f t="shared" ref="Y71:Z76" si="125">N71+R71-U71</f>
        <v>0</v>
      </c>
      <c r="Z71" s="74">
        <f t="shared" si="125"/>
        <v>0</v>
      </c>
      <c r="AA71" s="61">
        <f t="shared" si="117"/>
        <v>0</v>
      </c>
      <c r="AB71" s="58"/>
      <c r="AC71" s="73"/>
      <c r="AD71" s="92"/>
      <c r="AE71" s="92"/>
      <c r="AF71" s="61">
        <f t="shared" si="118"/>
        <v>0</v>
      </c>
      <c r="AG71" s="58"/>
      <c r="AH71" s="92"/>
      <c r="AI71" s="93"/>
      <c r="AJ71" s="58"/>
      <c r="AK71" s="92"/>
      <c r="AL71" s="93"/>
      <c r="AM71" s="58"/>
      <c r="AN71" s="92"/>
      <c r="AO71" s="93"/>
      <c r="AP71" s="58"/>
      <c r="AQ71" s="92"/>
      <c r="AR71" s="93"/>
      <c r="AS71" s="78"/>
      <c r="AT71" s="50"/>
      <c r="AU71" s="58"/>
      <c r="AV71" s="73"/>
      <c r="AW71" s="73">
        <f t="shared" ref="AW71:AX76" si="126">AD71-N71</f>
        <v>0</v>
      </c>
      <c r="AX71" s="74">
        <f t="shared" si="126"/>
        <v>0</v>
      </c>
      <c r="AY71" s="66"/>
      <c r="AZ71" s="74"/>
      <c r="BA71" s="74">
        <f t="shared" si="119"/>
        <v>0</v>
      </c>
      <c r="BB71" s="74">
        <f t="shared" si="119"/>
        <v>0</v>
      </c>
      <c r="BC71" s="58"/>
      <c r="BD71" s="73"/>
      <c r="BE71" s="73">
        <f t="shared" ref="BE71:BF76" si="127">AD71-N71-AH71-AK71-AN71-AQ71</f>
        <v>0</v>
      </c>
      <c r="BF71" s="74">
        <f t="shared" si="127"/>
        <v>0</v>
      </c>
      <c r="BG71" s="66">
        <f t="shared" si="120"/>
        <v>0</v>
      </c>
      <c r="BH71" s="74">
        <f t="shared" si="121"/>
        <v>0</v>
      </c>
      <c r="BI71" s="80">
        <f t="shared" si="122"/>
        <v>0</v>
      </c>
      <c r="BJ71" s="79"/>
      <c r="BK71" s="50"/>
      <c r="BL71" s="58"/>
      <c r="BM71" s="73"/>
      <c r="BN71" s="73">
        <f t="shared" ref="BN71:BO76" si="128">AD71-Y71</f>
        <v>0</v>
      </c>
      <c r="BO71" s="74">
        <f t="shared" si="128"/>
        <v>0</v>
      </c>
      <c r="BP71" s="58"/>
      <c r="BQ71" s="73"/>
      <c r="BR71" s="74">
        <f t="shared" si="123"/>
        <v>0</v>
      </c>
      <c r="BS71" s="80">
        <f t="shared" si="123"/>
        <v>0</v>
      </c>
      <c r="BT71" s="50"/>
      <c r="BU71" s="58"/>
      <c r="BV71" s="73"/>
      <c r="BW71" s="73">
        <f t="shared" ref="BW71:BX76" si="129">AD71-D71</f>
        <v>0</v>
      </c>
      <c r="BX71" s="74">
        <f t="shared" si="129"/>
        <v>0</v>
      </c>
      <c r="BY71" s="66"/>
      <c r="BZ71" s="74"/>
      <c r="CA71" s="74">
        <f t="shared" si="124"/>
        <v>0</v>
      </c>
      <c r="CB71" s="80">
        <f t="shared" si="124"/>
        <v>0</v>
      </c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</row>
    <row r="72" spans="1:131" ht="20.399999999999999" hidden="1" outlineLevel="1" x14ac:dyDescent="0.35">
      <c r="A72" s="70" t="s">
        <v>45</v>
      </c>
      <c r="B72" s="58"/>
      <c r="C72" s="73"/>
      <c r="D72" s="90">
        <v>0</v>
      </c>
      <c r="E72" s="91">
        <v>0</v>
      </c>
      <c r="F72" s="61">
        <f t="shared" si="114"/>
        <v>0</v>
      </c>
      <c r="G72" s="58"/>
      <c r="H72" s="73"/>
      <c r="I72" s="90">
        <v>0</v>
      </c>
      <c r="J72" s="90">
        <v>0</v>
      </c>
      <c r="K72" s="61">
        <f t="shared" si="115"/>
        <v>0</v>
      </c>
      <c r="L72" s="58"/>
      <c r="M72" s="73"/>
      <c r="N72" s="90">
        <v>0</v>
      </c>
      <c r="O72" s="90">
        <v>0</v>
      </c>
      <c r="P72" s="62">
        <f t="shared" si="116"/>
        <v>0</v>
      </c>
      <c r="Q72" s="58"/>
      <c r="R72" s="92"/>
      <c r="S72" s="93"/>
      <c r="T72" s="58"/>
      <c r="U72" s="92"/>
      <c r="V72" s="93"/>
      <c r="W72" s="58"/>
      <c r="X72" s="73"/>
      <c r="Y72" s="73">
        <f t="shared" si="125"/>
        <v>0</v>
      </c>
      <c r="Z72" s="74">
        <f t="shared" si="125"/>
        <v>0</v>
      </c>
      <c r="AA72" s="61">
        <f t="shared" si="117"/>
        <v>0</v>
      </c>
      <c r="AB72" s="58"/>
      <c r="AC72" s="73"/>
      <c r="AD72" s="92"/>
      <c r="AE72" s="92"/>
      <c r="AF72" s="61">
        <f t="shared" si="118"/>
        <v>0</v>
      </c>
      <c r="AG72" s="58"/>
      <c r="AH72" s="92"/>
      <c r="AI72" s="93"/>
      <c r="AJ72" s="58"/>
      <c r="AK72" s="92"/>
      <c r="AL72" s="93"/>
      <c r="AM72" s="58"/>
      <c r="AN72" s="92"/>
      <c r="AO72" s="93"/>
      <c r="AP72" s="58"/>
      <c r="AQ72" s="92"/>
      <c r="AR72" s="93"/>
      <c r="AS72" s="78"/>
      <c r="AT72" s="50"/>
      <c r="AU72" s="58"/>
      <c r="AV72" s="73"/>
      <c r="AW72" s="73">
        <f t="shared" si="126"/>
        <v>0</v>
      </c>
      <c r="AX72" s="74">
        <f t="shared" si="126"/>
        <v>0</v>
      </c>
      <c r="AY72" s="66"/>
      <c r="AZ72" s="74"/>
      <c r="BA72" s="74">
        <f t="shared" si="119"/>
        <v>0</v>
      </c>
      <c r="BB72" s="74">
        <f t="shared" si="119"/>
        <v>0</v>
      </c>
      <c r="BC72" s="58"/>
      <c r="BD72" s="73"/>
      <c r="BE72" s="73">
        <f t="shared" si="127"/>
        <v>0</v>
      </c>
      <c r="BF72" s="74">
        <f t="shared" si="127"/>
        <v>0</v>
      </c>
      <c r="BG72" s="66">
        <f t="shared" si="120"/>
        <v>0</v>
      </c>
      <c r="BH72" s="74">
        <f t="shared" si="121"/>
        <v>0</v>
      </c>
      <c r="BI72" s="80">
        <f t="shared" si="122"/>
        <v>0</v>
      </c>
      <c r="BJ72" s="79"/>
      <c r="BK72" s="50"/>
      <c r="BL72" s="58"/>
      <c r="BM72" s="73"/>
      <c r="BN72" s="73">
        <f t="shared" si="128"/>
        <v>0</v>
      </c>
      <c r="BO72" s="74">
        <f t="shared" si="128"/>
        <v>0</v>
      </c>
      <c r="BP72" s="58"/>
      <c r="BQ72" s="73"/>
      <c r="BR72" s="74">
        <f t="shared" si="123"/>
        <v>0</v>
      </c>
      <c r="BS72" s="80">
        <f t="shared" si="123"/>
        <v>0</v>
      </c>
      <c r="BT72" s="50"/>
      <c r="BU72" s="58"/>
      <c r="BV72" s="73"/>
      <c r="BW72" s="73">
        <f t="shared" si="129"/>
        <v>0</v>
      </c>
      <c r="BX72" s="74">
        <f t="shared" si="129"/>
        <v>0</v>
      </c>
      <c r="BY72" s="66"/>
      <c r="BZ72" s="74"/>
      <c r="CA72" s="74">
        <f t="shared" si="124"/>
        <v>0</v>
      </c>
      <c r="CB72" s="80">
        <f t="shared" si="124"/>
        <v>0</v>
      </c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50"/>
      <c r="CW72" s="50"/>
      <c r="CX72" s="50"/>
      <c r="CY72" s="50"/>
      <c r="CZ72" s="50"/>
      <c r="DA72" s="50"/>
      <c r="DB72" s="50"/>
      <c r="DC72" s="50"/>
      <c r="DD72" s="50"/>
      <c r="DE72" s="50"/>
      <c r="DF72" s="50"/>
      <c r="DG72" s="50"/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0"/>
      <c r="DU72" s="50"/>
      <c r="DV72" s="50"/>
      <c r="DW72" s="50"/>
      <c r="DX72" s="50"/>
      <c r="DY72" s="50"/>
      <c r="DZ72" s="50"/>
      <c r="EA72" s="50"/>
    </row>
    <row r="73" spans="1:131" ht="20.399999999999999" hidden="1" outlineLevel="1" x14ac:dyDescent="0.35">
      <c r="A73" s="70" t="s">
        <v>46</v>
      </c>
      <c r="B73" s="58"/>
      <c r="C73" s="73"/>
      <c r="D73" s="90">
        <v>0</v>
      </c>
      <c r="E73" s="91">
        <v>0</v>
      </c>
      <c r="F73" s="61">
        <f t="shared" si="114"/>
        <v>0</v>
      </c>
      <c r="G73" s="58"/>
      <c r="H73" s="73"/>
      <c r="I73" s="90">
        <v>0</v>
      </c>
      <c r="J73" s="90">
        <v>0</v>
      </c>
      <c r="K73" s="61">
        <f t="shared" si="115"/>
        <v>0</v>
      </c>
      <c r="L73" s="58"/>
      <c r="M73" s="73"/>
      <c r="N73" s="90">
        <v>0</v>
      </c>
      <c r="O73" s="90">
        <v>0</v>
      </c>
      <c r="P73" s="62">
        <f t="shared" si="116"/>
        <v>0</v>
      </c>
      <c r="Q73" s="58"/>
      <c r="R73" s="92"/>
      <c r="S73" s="93"/>
      <c r="T73" s="58"/>
      <c r="U73" s="92"/>
      <c r="V73" s="93"/>
      <c r="W73" s="58"/>
      <c r="X73" s="73"/>
      <c r="Y73" s="73">
        <f t="shared" si="125"/>
        <v>0</v>
      </c>
      <c r="Z73" s="74">
        <f t="shared" si="125"/>
        <v>0</v>
      </c>
      <c r="AA73" s="61">
        <f t="shared" si="117"/>
        <v>0</v>
      </c>
      <c r="AB73" s="58"/>
      <c r="AC73" s="73"/>
      <c r="AD73" s="92"/>
      <c r="AE73" s="92"/>
      <c r="AF73" s="61">
        <f t="shared" si="118"/>
        <v>0</v>
      </c>
      <c r="AG73" s="58"/>
      <c r="AH73" s="92"/>
      <c r="AI73" s="93"/>
      <c r="AJ73" s="58"/>
      <c r="AK73" s="92"/>
      <c r="AL73" s="93"/>
      <c r="AM73" s="58"/>
      <c r="AN73" s="92"/>
      <c r="AO73" s="93"/>
      <c r="AP73" s="58"/>
      <c r="AQ73" s="92"/>
      <c r="AR73" s="93"/>
      <c r="AS73" s="78"/>
      <c r="AT73" s="50"/>
      <c r="AU73" s="58"/>
      <c r="AV73" s="73"/>
      <c r="AW73" s="73">
        <f t="shared" si="126"/>
        <v>0</v>
      </c>
      <c r="AX73" s="74">
        <f t="shared" si="126"/>
        <v>0</v>
      </c>
      <c r="AY73" s="66"/>
      <c r="AZ73" s="74"/>
      <c r="BA73" s="74">
        <f t="shared" si="119"/>
        <v>0</v>
      </c>
      <c r="BB73" s="74">
        <f t="shared" si="119"/>
        <v>0</v>
      </c>
      <c r="BC73" s="58"/>
      <c r="BD73" s="73"/>
      <c r="BE73" s="73">
        <f t="shared" si="127"/>
        <v>0</v>
      </c>
      <c r="BF73" s="74">
        <f t="shared" si="127"/>
        <v>0</v>
      </c>
      <c r="BG73" s="66">
        <f t="shared" si="120"/>
        <v>0</v>
      </c>
      <c r="BH73" s="74">
        <f t="shared" si="121"/>
        <v>0</v>
      </c>
      <c r="BI73" s="80">
        <f t="shared" si="122"/>
        <v>0</v>
      </c>
      <c r="BJ73" s="79"/>
      <c r="BK73" s="50"/>
      <c r="BL73" s="58"/>
      <c r="BM73" s="73"/>
      <c r="BN73" s="73">
        <f t="shared" si="128"/>
        <v>0</v>
      </c>
      <c r="BO73" s="74">
        <f t="shared" si="128"/>
        <v>0</v>
      </c>
      <c r="BP73" s="58"/>
      <c r="BQ73" s="73"/>
      <c r="BR73" s="74">
        <f t="shared" si="123"/>
        <v>0</v>
      </c>
      <c r="BS73" s="80">
        <f t="shared" si="123"/>
        <v>0</v>
      </c>
      <c r="BT73" s="50"/>
      <c r="BU73" s="58"/>
      <c r="BV73" s="73"/>
      <c r="BW73" s="73">
        <f t="shared" si="129"/>
        <v>0</v>
      </c>
      <c r="BX73" s="74">
        <f t="shared" si="129"/>
        <v>0</v>
      </c>
      <c r="BY73" s="66"/>
      <c r="BZ73" s="74"/>
      <c r="CA73" s="74">
        <f t="shared" si="124"/>
        <v>0</v>
      </c>
      <c r="CB73" s="80">
        <f t="shared" si="124"/>
        <v>0</v>
      </c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50"/>
      <c r="CW73" s="50"/>
      <c r="CX73" s="50"/>
      <c r="CY73" s="50"/>
      <c r="CZ73" s="50"/>
      <c r="DA73" s="50"/>
      <c r="DB73" s="50"/>
      <c r="DC73" s="50"/>
      <c r="DD73" s="50"/>
      <c r="DE73" s="50"/>
      <c r="DF73" s="50"/>
      <c r="DG73" s="50"/>
      <c r="DH73" s="50"/>
      <c r="DI73" s="50"/>
      <c r="DJ73" s="50"/>
      <c r="DK73" s="50"/>
      <c r="DL73" s="50"/>
      <c r="DM73" s="50"/>
      <c r="DN73" s="50"/>
      <c r="DO73" s="50"/>
      <c r="DP73" s="50"/>
      <c r="DQ73" s="50"/>
      <c r="DR73" s="50"/>
      <c r="DS73" s="50"/>
      <c r="DT73" s="50"/>
      <c r="DU73" s="50"/>
      <c r="DV73" s="50"/>
      <c r="DW73" s="50"/>
      <c r="DX73" s="50"/>
      <c r="DY73" s="50"/>
      <c r="DZ73" s="50"/>
      <c r="EA73" s="50"/>
    </row>
    <row r="74" spans="1:131" ht="20.399999999999999" hidden="1" outlineLevel="1" x14ac:dyDescent="0.35">
      <c r="A74" s="70" t="s">
        <v>47</v>
      </c>
      <c r="B74" s="58"/>
      <c r="C74" s="73"/>
      <c r="D74" s="90">
        <v>0</v>
      </c>
      <c r="E74" s="91">
        <v>0</v>
      </c>
      <c r="F74" s="61">
        <f t="shared" si="114"/>
        <v>0</v>
      </c>
      <c r="G74" s="58"/>
      <c r="H74" s="73"/>
      <c r="I74" s="90">
        <v>0</v>
      </c>
      <c r="J74" s="90">
        <v>0</v>
      </c>
      <c r="K74" s="61">
        <f t="shared" si="115"/>
        <v>0</v>
      </c>
      <c r="L74" s="58"/>
      <c r="M74" s="73"/>
      <c r="N74" s="90">
        <v>0</v>
      </c>
      <c r="O74" s="90">
        <v>0</v>
      </c>
      <c r="P74" s="62">
        <f t="shared" si="116"/>
        <v>0</v>
      </c>
      <c r="Q74" s="58"/>
      <c r="R74" s="92"/>
      <c r="S74" s="93"/>
      <c r="T74" s="58"/>
      <c r="U74" s="92"/>
      <c r="V74" s="93"/>
      <c r="W74" s="58"/>
      <c r="X74" s="73"/>
      <c r="Y74" s="73">
        <f t="shared" si="125"/>
        <v>0</v>
      </c>
      <c r="Z74" s="74">
        <f t="shared" si="125"/>
        <v>0</v>
      </c>
      <c r="AA74" s="61">
        <f t="shared" si="117"/>
        <v>0</v>
      </c>
      <c r="AB74" s="58"/>
      <c r="AC74" s="73"/>
      <c r="AD74" s="92"/>
      <c r="AE74" s="92"/>
      <c r="AF74" s="61">
        <f t="shared" si="118"/>
        <v>0</v>
      </c>
      <c r="AG74" s="58"/>
      <c r="AH74" s="92"/>
      <c r="AI74" s="93"/>
      <c r="AJ74" s="58"/>
      <c r="AK74" s="92"/>
      <c r="AL74" s="93"/>
      <c r="AM74" s="58"/>
      <c r="AN74" s="92"/>
      <c r="AO74" s="93"/>
      <c r="AP74" s="58"/>
      <c r="AQ74" s="92"/>
      <c r="AR74" s="93"/>
      <c r="AS74" s="78"/>
      <c r="AT74" s="50"/>
      <c r="AU74" s="58"/>
      <c r="AV74" s="73"/>
      <c r="AW74" s="73">
        <f t="shared" si="126"/>
        <v>0</v>
      </c>
      <c r="AX74" s="74">
        <f t="shared" si="126"/>
        <v>0</v>
      </c>
      <c r="AY74" s="66"/>
      <c r="AZ74" s="74"/>
      <c r="BA74" s="74">
        <f t="shared" si="119"/>
        <v>0</v>
      </c>
      <c r="BB74" s="74">
        <f t="shared" si="119"/>
        <v>0</v>
      </c>
      <c r="BC74" s="58"/>
      <c r="BD74" s="73"/>
      <c r="BE74" s="73">
        <f t="shared" si="127"/>
        <v>0</v>
      </c>
      <c r="BF74" s="74">
        <f t="shared" si="127"/>
        <v>0</v>
      </c>
      <c r="BG74" s="66">
        <f t="shared" si="120"/>
        <v>0</v>
      </c>
      <c r="BH74" s="74">
        <f t="shared" si="121"/>
        <v>0</v>
      </c>
      <c r="BI74" s="80">
        <f t="shared" si="122"/>
        <v>0</v>
      </c>
      <c r="BJ74" s="79"/>
      <c r="BK74" s="50"/>
      <c r="BL74" s="58"/>
      <c r="BM74" s="73"/>
      <c r="BN74" s="73">
        <f t="shared" si="128"/>
        <v>0</v>
      </c>
      <c r="BO74" s="74">
        <f t="shared" si="128"/>
        <v>0</v>
      </c>
      <c r="BP74" s="58"/>
      <c r="BQ74" s="73"/>
      <c r="BR74" s="74">
        <f t="shared" si="123"/>
        <v>0</v>
      </c>
      <c r="BS74" s="80">
        <f t="shared" si="123"/>
        <v>0</v>
      </c>
      <c r="BT74" s="50"/>
      <c r="BU74" s="58"/>
      <c r="BV74" s="73"/>
      <c r="BW74" s="73">
        <f t="shared" si="129"/>
        <v>0</v>
      </c>
      <c r="BX74" s="74">
        <f t="shared" si="129"/>
        <v>0</v>
      </c>
      <c r="BY74" s="66"/>
      <c r="BZ74" s="74"/>
      <c r="CA74" s="74">
        <f t="shared" si="124"/>
        <v>0</v>
      </c>
      <c r="CB74" s="80">
        <f t="shared" si="124"/>
        <v>0</v>
      </c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0"/>
      <c r="DU74" s="50"/>
      <c r="DV74" s="50"/>
      <c r="DW74" s="50"/>
      <c r="DX74" s="50"/>
      <c r="DY74" s="50"/>
      <c r="DZ74" s="50"/>
      <c r="EA74" s="50"/>
    </row>
    <row r="75" spans="1:131" ht="20.399999999999999" hidden="1" outlineLevel="1" x14ac:dyDescent="0.35">
      <c r="A75" s="70" t="s">
        <v>48</v>
      </c>
      <c r="B75" s="58"/>
      <c r="C75" s="73"/>
      <c r="D75" s="90">
        <v>0</v>
      </c>
      <c r="E75" s="91">
        <v>0</v>
      </c>
      <c r="F75" s="61">
        <f t="shared" si="114"/>
        <v>0</v>
      </c>
      <c r="G75" s="58"/>
      <c r="H75" s="73"/>
      <c r="I75" s="90">
        <v>0</v>
      </c>
      <c r="J75" s="90">
        <v>0</v>
      </c>
      <c r="K75" s="61">
        <f t="shared" si="115"/>
        <v>0</v>
      </c>
      <c r="L75" s="58"/>
      <c r="M75" s="73"/>
      <c r="N75" s="90">
        <v>0</v>
      </c>
      <c r="O75" s="90">
        <v>0</v>
      </c>
      <c r="P75" s="62">
        <f t="shared" si="116"/>
        <v>0</v>
      </c>
      <c r="Q75" s="58"/>
      <c r="R75" s="92"/>
      <c r="S75" s="93"/>
      <c r="T75" s="58"/>
      <c r="U75" s="92"/>
      <c r="V75" s="93"/>
      <c r="W75" s="58"/>
      <c r="X75" s="73"/>
      <c r="Y75" s="73">
        <f t="shared" si="125"/>
        <v>0</v>
      </c>
      <c r="Z75" s="74">
        <f t="shared" si="125"/>
        <v>0</v>
      </c>
      <c r="AA75" s="61">
        <f t="shared" si="117"/>
        <v>0</v>
      </c>
      <c r="AB75" s="58"/>
      <c r="AC75" s="73"/>
      <c r="AD75" s="92"/>
      <c r="AE75" s="92"/>
      <c r="AF75" s="61">
        <f t="shared" si="118"/>
        <v>0</v>
      </c>
      <c r="AG75" s="58"/>
      <c r="AH75" s="92"/>
      <c r="AI75" s="93"/>
      <c r="AJ75" s="58"/>
      <c r="AK75" s="92"/>
      <c r="AL75" s="93"/>
      <c r="AM75" s="58"/>
      <c r="AN75" s="92"/>
      <c r="AO75" s="93"/>
      <c r="AP75" s="58"/>
      <c r="AQ75" s="92"/>
      <c r="AR75" s="93"/>
      <c r="AS75" s="78"/>
      <c r="AT75" s="50"/>
      <c r="AU75" s="58"/>
      <c r="AV75" s="73"/>
      <c r="AW75" s="73">
        <f t="shared" si="126"/>
        <v>0</v>
      </c>
      <c r="AX75" s="74">
        <f t="shared" si="126"/>
        <v>0</v>
      </c>
      <c r="AY75" s="66"/>
      <c r="AZ75" s="74"/>
      <c r="BA75" s="74">
        <f t="shared" si="119"/>
        <v>0</v>
      </c>
      <c r="BB75" s="74">
        <f t="shared" si="119"/>
        <v>0</v>
      </c>
      <c r="BC75" s="58"/>
      <c r="BD75" s="73"/>
      <c r="BE75" s="73">
        <f t="shared" si="127"/>
        <v>0</v>
      </c>
      <c r="BF75" s="74">
        <f t="shared" si="127"/>
        <v>0</v>
      </c>
      <c r="BG75" s="66">
        <f t="shared" si="120"/>
        <v>0</v>
      </c>
      <c r="BH75" s="74">
        <f t="shared" si="121"/>
        <v>0</v>
      </c>
      <c r="BI75" s="80">
        <f t="shared" si="122"/>
        <v>0</v>
      </c>
      <c r="BJ75" s="79"/>
      <c r="BK75" s="50"/>
      <c r="BL75" s="58"/>
      <c r="BM75" s="73"/>
      <c r="BN75" s="73">
        <f t="shared" si="128"/>
        <v>0</v>
      </c>
      <c r="BO75" s="74">
        <f t="shared" si="128"/>
        <v>0</v>
      </c>
      <c r="BP75" s="58"/>
      <c r="BQ75" s="73"/>
      <c r="BR75" s="74">
        <f t="shared" si="123"/>
        <v>0</v>
      </c>
      <c r="BS75" s="80">
        <f t="shared" si="123"/>
        <v>0</v>
      </c>
      <c r="BT75" s="50"/>
      <c r="BU75" s="58"/>
      <c r="BV75" s="73"/>
      <c r="BW75" s="73">
        <f t="shared" si="129"/>
        <v>0</v>
      </c>
      <c r="BX75" s="74">
        <f t="shared" si="129"/>
        <v>0</v>
      </c>
      <c r="BY75" s="66"/>
      <c r="BZ75" s="74"/>
      <c r="CA75" s="74">
        <f t="shared" si="124"/>
        <v>0</v>
      </c>
      <c r="CB75" s="80">
        <f t="shared" si="124"/>
        <v>0</v>
      </c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0"/>
      <c r="DU75" s="50"/>
      <c r="DV75" s="50"/>
      <c r="DW75" s="50"/>
      <c r="DX75" s="50"/>
      <c r="DY75" s="50"/>
      <c r="DZ75" s="50"/>
      <c r="EA75" s="50"/>
    </row>
    <row r="76" spans="1:131" ht="20.399999999999999" hidden="1" outlineLevel="1" x14ac:dyDescent="0.35">
      <c r="A76" s="71" t="s">
        <v>49</v>
      </c>
      <c r="B76" s="58"/>
      <c r="C76" s="73"/>
      <c r="D76" s="90">
        <v>0</v>
      </c>
      <c r="E76" s="91">
        <v>0</v>
      </c>
      <c r="F76" s="61">
        <f t="shared" si="114"/>
        <v>0</v>
      </c>
      <c r="G76" s="58"/>
      <c r="H76" s="73"/>
      <c r="I76" s="90">
        <v>0</v>
      </c>
      <c r="J76" s="90">
        <v>0</v>
      </c>
      <c r="K76" s="61">
        <f t="shared" si="115"/>
        <v>0</v>
      </c>
      <c r="L76" s="58"/>
      <c r="M76" s="73"/>
      <c r="N76" s="90">
        <v>0</v>
      </c>
      <c r="O76" s="90">
        <v>0</v>
      </c>
      <c r="P76" s="62">
        <f t="shared" si="116"/>
        <v>0</v>
      </c>
      <c r="Q76" s="58"/>
      <c r="R76" s="92"/>
      <c r="S76" s="93"/>
      <c r="T76" s="58"/>
      <c r="U76" s="92"/>
      <c r="V76" s="93"/>
      <c r="W76" s="58"/>
      <c r="X76" s="73"/>
      <c r="Y76" s="73">
        <f t="shared" si="125"/>
        <v>0</v>
      </c>
      <c r="Z76" s="74">
        <f t="shared" si="125"/>
        <v>0</v>
      </c>
      <c r="AA76" s="61">
        <f t="shared" si="117"/>
        <v>0</v>
      </c>
      <c r="AB76" s="58"/>
      <c r="AC76" s="73"/>
      <c r="AD76" s="92"/>
      <c r="AE76" s="92"/>
      <c r="AF76" s="61">
        <f t="shared" si="118"/>
        <v>0</v>
      </c>
      <c r="AG76" s="58"/>
      <c r="AH76" s="92"/>
      <c r="AI76" s="93"/>
      <c r="AJ76" s="58"/>
      <c r="AK76" s="92"/>
      <c r="AL76" s="93"/>
      <c r="AM76" s="58"/>
      <c r="AN76" s="92"/>
      <c r="AO76" s="93"/>
      <c r="AP76" s="58"/>
      <c r="AQ76" s="92"/>
      <c r="AR76" s="93"/>
      <c r="AS76" s="78"/>
      <c r="AT76" s="50"/>
      <c r="AU76" s="58"/>
      <c r="AV76" s="73"/>
      <c r="AW76" s="73">
        <f t="shared" si="126"/>
        <v>0</v>
      </c>
      <c r="AX76" s="74">
        <f t="shared" si="126"/>
        <v>0</v>
      </c>
      <c r="AY76" s="66"/>
      <c r="AZ76" s="74"/>
      <c r="BA76" s="74">
        <f t="shared" si="119"/>
        <v>0</v>
      </c>
      <c r="BB76" s="74">
        <f t="shared" si="119"/>
        <v>0</v>
      </c>
      <c r="BC76" s="58"/>
      <c r="BD76" s="73"/>
      <c r="BE76" s="73">
        <f t="shared" si="127"/>
        <v>0</v>
      </c>
      <c r="BF76" s="74">
        <f t="shared" si="127"/>
        <v>0</v>
      </c>
      <c r="BG76" s="66">
        <f t="shared" si="120"/>
        <v>0</v>
      </c>
      <c r="BH76" s="74">
        <f t="shared" si="121"/>
        <v>0</v>
      </c>
      <c r="BI76" s="80">
        <f t="shared" si="122"/>
        <v>0</v>
      </c>
      <c r="BJ76" s="79"/>
      <c r="BK76" s="50"/>
      <c r="BL76" s="58"/>
      <c r="BM76" s="73"/>
      <c r="BN76" s="73">
        <f t="shared" si="128"/>
        <v>0</v>
      </c>
      <c r="BO76" s="74">
        <f t="shared" si="128"/>
        <v>0</v>
      </c>
      <c r="BP76" s="58"/>
      <c r="BQ76" s="73"/>
      <c r="BR76" s="74">
        <f t="shared" si="123"/>
        <v>0</v>
      </c>
      <c r="BS76" s="80">
        <f t="shared" si="123"/>
        <v>0</v>
      </c>
      <c r="BT76" s="50"/>
      <c r="BU76" s="58"/>
      <c r="BV76" s="73"/>
      <c r="BW76" s="73">
        <f t="shared" si="129"/>
        <v>0</v>
      </c>
      <c r="BX76" s="74">
        <f t="shared" si="129"/>
        <v>0</v>
      </c>
      <c r="BY76" s="66"/>
      <c r="BZ76" s="74"/>
      <c r="CA76" s="74">
        <f t="shared" si="124"/>
        <v>0</v>
      </c>
      <c r="CB76" s="80">
        <f t="shared" si="124"/>
        <v>0</v>
      </c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0"/>
      <c r="DU76" s="50"/>
      <c r="DV76" s="50"/>
      <c r="DW76" s="50"/>
      <c r="DX76" s="50"/>
      <c r="DY76" s="50"/>
      <c r="DZ76" s="50"/>
      <c r="EA76" s="50"/>
    </row>
    <row r="77" spans="1:131" ht="20.399999999999999" hidden="1" outlineLevel="1" x14ac:dyDescent="0.35">
      <c r="A77" s="70" t="s">
        <v>50</v>
      </c>
      <c r="B77" s="58"/>
      <c r="C77" s="90">
        <v>0</v>
      </c>
      <c r="D77" s="73"/>
      <c r="E77" s="74"/>
      <c r="F77" s="77"/>
      <c r="G77" s="58"/>
      <c r="H77" s="90">
        <v>0</v>
      </c>
      <c r="I77" s="73"/>
      <c r="J77" s="73"/>
      <c r="K77" s="77"/>
      <c r="L77" s="58"/>
      <c r="M77" s="90">
        <v>0</v>
      </c>
      <c r="N77" s="73"/>
      <c r="O77" s="73"/>
      <c r="P77" s="81"/>
      <c r="Q77" s="94"/>
      <c r="R77" s="73"/>
      <c r="S77" s="77"/>
      <c r="T77" s="94"/>
      <c r="U77" s="73"/>
      <c r="V77" s="77"/>
      <c r="W77" s="58"/>
      <c r="X77" s="73">
        <f>M77+Q77-T77</f>
        <v>0</v>
      </c>
      <c r="Y77" s="73"/>
      <c r="Z77" s="74"/>
      <c r="AA77" s="77"/>
      <c r="AB77" s="58"/>
      <c r="AC77" s="92"/>
      <c r="AD77" s="73"/>
      <c r="AE77" s="73"/>
      <c r="AF77" s="77"/>
      <c r="AG77" s="94"/>
      <c r="AH77" s="73"/>
      <c r="AI77" s="77"/>
      <c r="AJ77" s="94"/>
      <c r="AK77" s="73"/>
      <c r="AL77" s="77"/>
      <c r="AM77" s="94"/>
      <c r="AN77" s="73"/>
      <c r="AO77" s="77"/>
      <c r="AP77" s="94"/>
      <c r="AQ77" s="73"/>
      <c r="AR77" s="77"/>
      <c r="AS77" s="78"/>
      <c r="AT77" s="50"/>
      <c r="AU77" s="58"/>
      <c r="AV77" s="73">
        <f>AC77-M77</f>
        <v>0</v>
      </c>
      <c r="AW77" s="73"/>
      <c r="AX77" s="74"/>
      <c r="AY77" s="66"/>
      <c r="AZ77" s="74">
        <f>IF(M77=0,0,AC77/M77*100)</f>
        <v>0</v>
      </c>
      <c r="BA77" s="74"/>
      <c r="BB77" s="74"/>
      <c r="BC77" s="58"/>
      <c r="BD77" s="73">
        <f>AC77-M77-AG77-AJ77-AM77-AP77</f>
        <v>0</v>
      </c>
      <c r="BE77" s="73"/>
      <c r="BF77" s="74"/>
      <c r="BG77" s="58"/>
      <c r="BH77" s="73"/>
      <c r="BI77" s="77"/>
      <c r="BJ77" s="79"/>
      <c r="BK77" s="50"/>
      <c r="BL77" s="58"/>
      <c r="BM77" s="73">
        <f>AC77-X77</f>
        <v>0</v>
      </c>
      <c r="BN77" s="73"/>
      <c r="BO77" s="74"/>
      <c r="BP77" s="58"/>
      <c r="BQ77" s="74">
        <f>IF(X77=0,0,AC77/X77*100)</f>
        <v>0</v>
      </c>
      <c r="BR77" s="73"/>
      <c r="BS77" s="80"/>
      <c r="BT77" s="50"/>
      <c r="BU77" s="58"/>
      <c r="BV77" s="73">
        <f>AC77-C77</f>
        <v>0</v>
      </c>
      <c r="BW77" s="73"/>
      <c r="BX77" s="74"/>
      <c r="BY77" s="66"/>
      <c r="BZ77" s="74">
        <f>IF(C77=0,0,AC77/C77*100)</f>
        <v>0</v>
      </c>
      <c r="CA77" s="74"/>
      <c r="CB77" s="8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</row>
    <row r="78" spans="1:131" ht="18" hidden="1" customHeight="1" outlineLevel="1" x14ac:dyDescent="0.35">
      <c r="A78" s="95" t="s">
        <v>57</v>
      </c>
      <c r="B78" s="58">
        <f>C78+D78</f>
        <v>0</v>
      </c>
      <c r="C78" s="90">
        <v>0</v>
      </c>
      <c r="D78" s="73">
        <f>SUM(D79:D80,D83:D84)</f>
        <v>0</v>
      </c>
      <c r="E78" s="74">
        <f>SUM(E79:E80,E83:E84)</f>
        <v>0</v>
      </c>
      <c r="F78" s="61">
        <f t="shared" ref="F78:F84" si="130">IF(E78=0,0,ROUND(D78/E78/12,0))</f>
        <v>0</v>
      </c>
      <c r="G78" s="58">
        <f>H78+I78</f>
        <v>0</v>
      </c>
      <c r="H78" s="90">
        <v>0</v>
      </c>
      <c r="I78" s="73">
        <f>SUM(I79:I80,I83:I84)</f>
        <v>0</v>
      </c>
      <c r="J78" s="73">
        <f>SUM(J79:J80,J83:J84)</f>
        <v>0</v>
      </c>
      <c r="K78" s="61">
        <f t="shared" ref="K78:K84" si="131">IF(J78=0,0,ROUND(I78/J78/12,0))</f>
        <v>0</v>
      </c>
      <c r="L78" s="58">
        <f>M78+N78</f>
        <v>0</v>
      </c>
      <c r="M78" s="90">
        <v>0</v>
      </c>
      <c r="N78" s="73">
        <f>SUM(N79:N80,N83:N84)</f>
        <v>0</v>
      </c>
      <c r="O78" s="73">
        <f>SUM(O79:O80,O83:O84)</f>
        <v>0</v>
      </c>
      <c r="P78" s="62">
        <f t="shared" ref="P78:P84" si="132">IF(O78=0,0,ROUND(N78/O78/12,0))</f>
        <v>0</v>
      </c>
      <c r="Q78" s="94"/>
      <c r="R78" s="73">
        <f>SUM(R79:R80,R83:R84)</f>
        <v>0</v>
      </c>
      <c r="S78" s="77">
        <f>SUM(S79:S80,S83:S84)</f>
        <v>0</v>
      </c>
      <c r="T78" s="94"/>
      <c r="U78" s="73">
        <f>SUM(U79:U80,U83:U84)</f>
        <v>0</v>
      </c>
      <c r="V78" s="77">
        <f>SUM(V79:V80,V83:V84)</f>
        <v>0</v>
      </c>
      <c r="W78" s="58">
        <f>X78+Y78</f>
        <v>0</v>
      </c>
      <c r="X78" s="73">
        <f>M78+Q78-T78</f>
        <v>0</v>
      </c>
      <c r="Y78" s="73">
        <f>SUM(Y79:Y80,Y83:Y84)</f>
        <v>0</v>
      </c>
      <c r="Z78" s="74">
        <f>SUM(Z79:Z80,Z83:Z84)</f>
        <v>0</v>
      </c>
      <c r="AA78" s="61">
        <f t="shared" ref="AA78:AA84" si="133">IF(Z78=0,0,ROUND(Y78/Z78/12,0))</f>
        <v>0</v>
      </c>
      <c r="AB78" s="58">
        <f>AC78+AD78</f>
        <v>0</v>
      </c>
      <c r="AC78" s="92"/>
      <c r="AD78" s="73">
        <f>SUM(AD79:AD80,AD83:AD84)</f>
        <v>0</v>
      </c>
      <c r="AE78" s="73">
        <f>SUM(AE79:AE80,AE83:AE84)</f>
        <v>0</v>
      </c>
      <c r="AF78" s="61">
        <f t="shared" ref="AF78:AF84" si="134">IF(AE78=0,0,ROUND(AD78/AE78/12,0))</f>
        <v>0</v>
      </c>
      <c r="AG78" s="94"/>
      <c r="AH78" s="73">
        <f>SUM(AH79:AH80,AH83:AH84)</f>
        <v>0</v>
      </c>
      <c r="AI78" s="77">
        <f>SUM(AI79:AI80,AI83:AI84)</f>
        <v>0</v>
      </c>
      <c r="AJ78" s="94"/>
      <c r="AK78" s="73">
        <f>SUM(AK79:AK80,AK83:AK84)</f>
        <v>0</v>
      </c>
      <c r="AL78" s="77">
        <f>SUM(AL79:AL80,AL83:AL84)</f>
        <v>0</v>
      </c>
      <c r="AM78" s="94"/>
      <c r="AN78" s="73">
        <f>SUM(AN79:AN80,AN83:AN84)</f>
        <v>0</v>
      </c>
      <c r="AO78" s="77">
        <f>SUM(AO79:AO80,AO83:AO84)</f>
        <v>0</v>
      </c>
      <c r="AP78" s="94"/>
      <c r="AQ78" s="73">
        <f>SUM(AQ79:AQ80,AQ83:AQ84)</f>
        <v>0</v>
      </c>
      <c r="AR78" s="77">
        <f>SUM(AR79:AR80,AR83:AR84)</f>
        <v>0</v>
      </c>
      <c r="AS78" s="78"/>
      <c r="AT78" s="50"/>
      <c r="AU78" s="58">
        <f>AV78+AW78</f>
        <v>0</v>
      </c>
      <c r="AV78" s="73">
        <f>AC78-M78</f>
        <v>0</v>
      </c>
      <c r="AW78" s="73">
        <f>SUM(AW79:AW80,AW83:AW84)</f>
        <v>0</v>
      </c>
      <c r="AX78" s="74">
        <f>SUM(AX79:AX80,AX83:AX84)</f>
        <v>0</v>
      </c>
      <c r="AY78" s="66">
        <f>IF(L78=0,0,AB78/L78*100)</f>
        <v>0</v>
      </c>
      <c r="AZ78" s="74">
        <f>IF(M78=0,0,AC78/M78*100)</f>
        <v>0</v>
      </c>
      <c r="BA78" s="74">
        <f t="shared" ref="BA78:BB84" si="135">IF(N78=0,0,AD78/N78*100)</f>
        <v>0</v>
      </c>
      <c r="BB78" s="74">
        <f t="shared" si="135"/>
        <v>0</v>
      </c>
      <c r="BC78" s="58">
        <f>BD78+BE78</f>
        <v>0</v>
      </c>
      <c r="BD78" s="73">
        <f>AC78-M78-AG78-AJ78-AM78-AP78</f>
        <v>0</v>
      </c>
      <c r="BE78" s="73">
        <f>SUM(BE79:BE80,BE83:BE84)</f>
        <v>0</v>
      </c>
      <c r="BF78" s="74">
        <f>SUM(BF79:BF80,BF83:BF84)</f>
        <v>0</v>
      </c>
      <c r="BG78" s="66">
        <f t="shared" ref="BG78:BG84" si="136">IF(F78=0,0,AF78/F78*100)</f>
        <v>0</v>
      </c>
      <c r="BH78" s="74">
        <f t="shared" ref="BH78:BH84" si="137">IF(K78=0,0,AF78/K78*100)</f>
        <v>0</v>
      </c>
      <c r="BI78" s="80">
        <f t="shared" ref="BI78:BI84" si="138">IF(P78=0,0,AF78/P78*100)</f>
        <v>0</v>
      </c>
      <c r="BJ78" s="79"/>
      <c r="BK78" s="50"/>
      <c r="BL78" s="58">
        <f>BM78+BN78</f>
        <v>0</v>
      </c>
      <c r="BM78" s="73">
        <f>AC78-X78</f>
        <v>0</v>
      </c>
      <c r="BN78" s="73">
        <f>SUM(BN79:BN80,BN83:BN84)</f>
        <v>0</v>
      </c>
      <c r="BO78" s="74">
        <f>SUM(BO79:BO80,BO83:BO84)</f>
        <v>0</v>
      </c>
      <c r="BP78" s="66">
        <f>IF(W78=0,0,AB78/W78*100)</f>
        <v>0</v>
      </c>
      <c r="BQ78" s="74">
        <f>IF(X78=0,0,AC78/X78*100)</f>
        <v>0</v>
      </c>
      <c r="BR78" s="74">
        <f t="shared" ref="BR78:BS84" si="139">IF(Y78=0,0,AD78/Y78*100)</f>
        <v>0</v>
      </c>
      <c r="BS78" s="80">
        <f t="shared" si="139"/>
        <v>0</v>
      </c>
      <c r="BT78" s="50"/>
      <c r="BU78" s="58">
        <f>BV78+BW78</f>
        <v>0</v>
      </c>
      <c r="BV78" s="73">
        <f>AC78-C78</f>
        <v>0</v>
      </c>
      <c r="BW78" s="73">
        <f>SUM(BW79:BW80,BW83:BW84)</f>
        <v>0</v>
      </c>
      <c r="BX78" s="74">
        <f>SUM(BX79:BX80,BX83:BX84)</f>
        <v>0</v>
      </c>
      <c r="BY78" s="66">
        <f>IF(B78=0,0,AB78/B78*100)</f>
        <v>0</v>
      </c>
      <c r="BZ78" s="74">
        <f>IF(C78=0,0,AC78/C78*100)</f>
        <v>0</v>
      </c>
      <c r="CA78" s="74">
        <f t="shared" ref="CA78:CB84" si="140">IF(D78=0,0,AD78/D78*100)</f>
        <v>0</v>
      </c>
      <c r="CB78" s="80">
        <f t="shared" si="140"/>
        <v>0</v>
      </c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</row>
    <row r="79" spans="1:131" ht="20.399999999999999" hidden="1" outlineLevel="1" x14ac:dyDescent="0.35">
      <c r="A79" s="57" t="s">
        <v>44</v>
      </c>
      <c r="B79" s="58"/>
      <c r="C79" s="73"/>
      <c r="D79" s="90">
        <v>0</v>
      </c>
      <c r="E79" s="91">
        <v>0</v>
      </c>
      <c r="F79" s="61">
        <f t="shared" si="130"/>
        <v>0</v>
      </c>
      <c r="G79" s="58"/>
      <c r="H79" s="73"/>
      <c r="I79" s="90">
        <v>0</v>
      </c>
      <c r="J79" s="90">
        <v>0</v>
      </c>
      <c r="K79" s="61">
        <f t="shared" si="131"/>
        <v>0</v>
      </c>
      <c r="L79" s="58"/>
      <c r="M79" s="73"/>
      <c r="N79" s="90">
        <v>0</v>
      </c>
      <c r="O79" s="90">
        <v>0</v>
      </c>
      <c r="P79" s="62">
        <f t="shared" si="132"/>
        <v>0</v>
      </c>
      <c r="Q79" s="58"/>
      <c r="R79" s="92"/>
      <c r="S79" s="93"/>
      <c r="T79" s="58"/>
      <c r="U79" s="92"/>
      <c r="V79" s="93"/>
      <c r="W79" s="58"/>
      <c r="X79" s="73"/>
      <c r="Y79" s="73">
        <f t="shared" ref="Y79:Z84" si="141">N79+R79-U79</f>
        <v>0</v>
      </c>
      <c r="Z79" s="74">
        <f t="shared" si="141"/>
        <v>0</v>
      </c>
      <c r="AA79" s="61">
        <f t="shared" si="133"/>
        <v>0</v>
      </c>
      <c r="AB79" s="58"/>
      <c r="AC79" s="73"/>
      <c r="AD79" s="92"/>
      <c r="AE79" s="92"/>
      <c r="AF79" s="61">
        <f t="shared" si="134"/>
        <v>0</v>
      </c>
      <c r="AG79" s="58"/>
      <c r="AH79" s="92"/>
      <c r="AI79" s="93"/>
      <c r="AJ79" s="58"/>
      <c r="AK79" s="92"/>
      <c r="AL79" s="93"/>
      <c r="AM79" s="58"/>
      <c r="AN79" s="92"/>
      <c r="AO79" s="93"/>
      <c r="AP79" s="58"/>
      <c r="AQ79" s="92"/>
      <c r="AR79" s="93"/>
      <c r="AS79" s="78"/>
      <c r="AT79" s="50"/>
      <c r="AU79" s="58"/>
      <c r="AV79" s="73"/>
      <c r="AW79" s="73">
        <f t="shared" ref="AW79:AX84" si="142">AD79-N79</f>
        <v>0</v>
      </c>
      <c r="AX79" s="74">
        <f t="shared" si="142"/>
        <v>0</v>
      </c>
      <c r="AY79" s="66"/>
      <c r="AZ79" s="74"/>
      <c r="BA79" s="74">
        <f t="shared" si="135"/>
        <v>0</v>
      </c>
      <c r="BB79" s="74">
        <f t="shared" si="135"/>
        <v>0</v>
      </c>
      <c r="BC79" s="58"/>
      <c r="BD79" s="73"/>
      <c r="BE79" s="73">
        <f t="shared" ref="BE79:BF84" si="143">AD79-N79-AH79-AK79-AN79-AQ79</f>
        <v>0</v>
      </c>
      <c r="BF79" s="74">
        <f t="shared" si="143"/>
        <v>0</v>
      </c>
      <c r="BG79" s="66">
        <f t="shared" si="136"/>
        <v>0</v>
      </c>
      <c r="BH79" s="74">
        <f t="shared" si="137"/>
        <v>0</v>
      </c>
      <c r="BI79" s="80">
        <f t="shared" si="138"/>
        <v>0</v>
      </c>
      <c r="BJ79" s="79"/>
      <c r="BK79" s="50"/>
      <c r="BL79" s="58"/>
      <c r="BM79" s="73"/>
      <c r="BN79" s="73">
        <f t="shared" ref="BN79:BO84" si="144">AD79-Y79</f>
        <v>0</v>
      </c>
      <c r="BO79" s="74">
        <f t="shared" si="144"/>
        <v>0</v>
      </c>
      <c r="BP79" s="58"/>
      <c r="BQ79" s="73"/>
      <c r="BR79" s="74">
        <f t="shared" si="139"/>
        <v>0</v>
      </c>
      <c r="BS79" s="80">
        <f t="shared" si="139"/>
        <v>0</v>
      </c>
      <c r="BT79" s="50"/>
      <c r="BU79" s="58"/>
      <c r="BV79" s="73"/>
      <c r="BW79" s="73">
        <f t="shared" ref="BW79:BX84" si="145">AD79-D79</f>
        <v>0</v>
      </c>
      <c r="BX79" s="74">
        <f t="shared" si="145"/>
        <v>0</v>
      </c>
      <c r="BY79" s="66"/>
      <c r="BZ79" s="74"/>
      <c r="CA79" s="74">
        <f t="shared" si="140"/>
        <v>0</v>
      </c>
      <c r="CB79" s="80">
        <f t="shared" si="140"/>
        <v>0</v>
      </c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</row>
    <row r="80" spans="1:131" ht="20.399999999999999" hidden="1" outlineLevel="1" x14ac:dyDescent="0.35">
      <c r="A80" s="70" t="s">
        <v>45</v>
      </c>
      <c r="B80" s="58"/>
      <c r="C80" s="73"/>
      <c r="D80" s="90">
        <v>0</v>
      </c>
      <c r="E80" s="91">
        <v>0</v>
      </c>
      <c r="F80" s="61">
        <f t="shared" si="130"/>
        <v>0</v>
      </c>
      <c r="G80" s="58"/>
      <c r="H80" s="73"/>
      <c r="I80" s="90">
        <v>0</v>
      </c>
      <c r="J80" s="90">
        <v>0</v>
      </c>
      <c r="K80" s="61">
        <f t="shared" si="131"/>
        <v>0</v>
      </c>
      <c r="L80" s="58"/>
      <c r="M80" s="73"/>
      <c r="N80" s="90">
        <v>0</v>
      </c>
      <c r="O80" s="90">
        <v>0</v>
      </c>
      <c r="P80" s="62">
        <f t="shared" si="132"/>
        <v>0</v>
      </c>
      <c r="Q80" s="58"/>
      <c r="R80" s="92"/>
      <c r="S80" s="93"/>
      <c r="T80" s="58"/>
      <c r="U80" s="92"/>
      <c r="V80" s="93"/>
      <c r="W80" s="58"/>
      <c r="X80" s="73"/>
      <c r="Y80" s="73">
        <f t="shared" si="141"/>
        <v>0</v>
      </c>
      <c r="Z80" s="74">
        <f t="shared" si="141"/>
        <v>0</v>
      </c>
      <c r="AA80" s="61">
        <f t="shared" si="133"/>
        <v>0</v>
      </c>
      <c r="AB80" s="58"/>
      <c r="AC80" s="73"/>
      <c r="AD80" s="92"/>
      <c r="AE80" s="92"/>
      <c r="AF80" s="61">
        <f t="shared" si="134"/>
        <v>0</v>
      </c>
      <c r="AG80" s="58"/>
      <c r="AH80" s="92"/>
      <c r="AI80" s="93"/>
      <c r="AJ80" s="58"/>
      <c r="AK80" s="92"/>
      <c r="AL80" s="93"/>
      <c r="AM80" s="58"/>
      <c r="AN80" s="92"/>
      <c r="AO80" s="93"/>
      <c r="AP80" s="58"/>
      <c r="AQ80" s="92"/>
      <c r="AR80" s="93"/>
      <c r="AS80" s="78"/>
      <c r="AT80" s="50"/>
      <c r="AU80" s="58"/>
      <c r="AV80" s="73"/>
      <c r="AW80" s="73">
        <f t="shared" si="142"/>
        <v>0</v>
      </c>
      <c r="AX80" s="74">
        <f t="shared" si="142"/>
        <v>0</v>
      </c>
      <c r="AY80" s="66"/>
      <c r="AZ80" s="74"/>
      <c r="BA80" s="74">
        <f t="shared" si="135"/>
        <v>0</v>
      </c>
      <c r="BB80" s="74">
        <f t="shared" si="135"/>
        <v>0</v>
      </c>
      <c r="BC80" s="58"/>
      <c r="BD80" s="73"/>
      <c r="BE80" s="73">
        <f t="shared" si="143"/>
        <v>0</v>
      </c>
      <c r="BF80" s="74">
        <f t="shared" si="143"/>
        <v>0</v>
      </c>
      <c r="BG80" s="66">
        <f t="shared" si="136"/>
        <v>0</v>
      </c>
      <c r="BH80" s="74">
        <f t="shared" si="137"/>
        <v>0</v>
      </c>
      <c r="BI80" s="80">
        <f t="shared" si="138"/>
        <v>0</v>
      </c>
      <c r="BJ80" s="79"/>
      <c r="BK80" s="50"/>
      <c r="BL80" s="58"/>
      <c r="BM80" s="73"/>
      <c r="BN80" s="73">
        <f t="shared" si="144"/>
        <v>0</v>
      </c>
      <c r="BO80" s="74">
        <f t="shared" si="144"/>
        <v>0</v>
      </c>
      <c r="BP80" s="58"/>
      <c r="BQ80" s="73"/>
      <c r="BR80" s="74">
        <f t="shared" si="139"/>
        <v>0</v>
      </c>
      <c r="BS80" s="80">
        <f t="shared" si="139"/>
        <v>0</v>
      </c>
      <c r="BT80" s="50"/>
      <c r="BU80" s="58"/>
      <c r="BV80" s="73"/>
      <c r="BW80" s="73">
        <f t="shared" si="145"/>
        <v>0</v>
      </c>
      <c r="BX80" s="74">
        <f t="shared" si="145"/>
        <v>0</v>
      </c>
      <c r="BY80" s="66"/>
      <c r="BZ80" s="74"/>
      <c r="CA80" s="74">
        <f t="shared" si="140"/>
        <v>0</v>
      </c>
      <c r="CB80" s="80">
        <f t="shared" si="140"/>
        <v>0</v>
      </c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</row>
    <row r="81" spans="1:131" ht="20.399999999999999" hidden="1" outlineLevel="1" x14ac:dyDescent="0.35">
      <c r="A81" s="70" t="s">
        <v>46</v>
      </c>
      <c r="B81" s="58"/>
      <c r="C81" s="73"/>
      <c r="D81" s="90">
        <v>0</v>
      </c>
      <c r="E81" s="91">
        <v>0</v>
      </c>
      <c r="F81" s="61">
        <f t="shared" si="130"/>
        <v>0</v>
      </c>
      <c r="G81" s="58"/>
      <c r="H81" s="73"/>
      <c r="I81" s="90">
        <v>0</v>
      </c>
      <c r="J81" s="90">
        <v>0</v>
      </c>
      <c r="K81" s="61">
        <f t="shared" si="131"/>
        <v>0</v>
      </c>
      <c r="L81" s="58"/>
      <c r="M81" s="73"/>
      <c r="N81" s="90">
        <v>0</v>
      </c>
      <c r="O81" s="90">
        <v>0</v>
      </c>
      <c r="P81" s="62">
        <f t="shared" si="132"/>
        <v>0</v>
      </c>
      <c r="Q81" s="58"/>
      <c r="R81" s="92"/>
      <c r="S81" s="93"/>
      <c r="T81" s="58"/>
      <c r="U81" s="92"/>
      <c r="V81" s="93"/>
      <c r="W81" s="58"/>
      <c r="X81" s="73"/>
      <c r="Y81" s="73">
        <f t="shared" si="141"/>
        <v>0</v>
      </c>
      <c r="Z81" s="74">
        <f t="shared" si="141"/>
        <v>0</v>
      </c>
      <c r="AA81" s="61">
        <f t="shared" si="133"/>
        <v>0</v>
      </c>
      <c r="AB81" s="58"/>
      <c r="AC81" s="73"/>
      <c r="AD81" s="92"/>
      <c r="AE81" s="92"/>
      <c r="AF81" s="61">
        <f t="shared" si="134"/>
        <v>0</v>
      </c>
      <c r="AG81" s="58"/>
      <c r="AH81" s="92"/>
      <c r="AI81" s="93"/>
      <c r="AJ81" s="58"/>
      <c r="AK81" s="92"/>
      <c r="AL81" s="93"/>
      <c r="AM81" s="58"/>
      <c r="AN81" s="92"/>
      <c r="AO81" s="93"/>
      <c r="AP81" s="58"/>
      <c r="AQ81" s="92"/>
      <c r="AR81" s="93"/>
      <c r="AS81" s="78"/>
      <c r="AT81" s="50"/>
      <c r="AU81" s="58"/>
      <c r="AV81" s="73"/>
      <c r="AW81" s="73">
        <f t="shared" si="142"/>
        <v>0</v>
      </c>
      <c r="AX81" s="74">
        <f t="shared" si="142"/>
        <v>0</v>
      </c>
      <c r="AY81" s="66"/>
      <c r="AZ81" s="74"/>
      <c r="BA81" s="74">
        <f t="shared" si="135"/>
        <v>0</v>
      </c>
      <c r="BB81" s="74">
        <f t="shared" si="135"/>
        <v>0</v>
      </c>
      <c r="BC81" s="58"/>
      <c r="BD81" s="73"/>
      <c r="BE81" s="73">
        <f t="shared" si="143"/>
        <v>0</v>
      </c>
      <c r="BF81" s="74">
        <f t="shared" si="143"/>
        <v>0</v>
      </c>
      <c r="BG81" s="66">
        <f t="shared" si="136"/>
        <v>0</v>
      </c>
      <c r="BH81" s="74">
        <f t="shared" si="137"/>
        <v>0</v>
      </c>
      <c r="BI81" s="80">
        <f t="shared" si="138"/>
        <v>0</v>
      </c>
      <c r="BJ81" s="79"/>
      <c r="BK81" s="50"/>
      <c r="BL81" s="58"/>
      <c r="BM81" s="73"/>
      <c r="BN81" s="73">
        <f t="shared" si="144"/>
        <v>0</v>
      </c>
      <c r="BO81" s="74">
        <f t="shared" si="144"/>
        <v>0</v>
      </c>
      <c r="BP81" s="58"/>
      <c r="BQ81" s="73"/>
      <c r="BR81" s="74">
        <f t="shared" si="139"/>
        <v>0</v>
      </c>
      <c r="BS81" s="80">
        <f t="shared" si="139"/>
        <v>0</v>
      </c>
      <c r="BT81" s="50"/>
      <c r="BU81" s="58"/>
      <c r="BV81" s="73"/>
      <c r="BW81" s="73">
        <f t="shared" si="145"/>
        <v>0</v>
      </c>
      <c r="BX81" s="74">
        <f t="shared" si="145"/>
        <v>0</v>
      </c>
      <c r="BY81" s="66"/>
      <c r="BZ81" s="74"/>
      <c r="CA81" s="74">
        <f t="shared" si="140"/>
        <v>0</v>
      </c>
      <c r="CB81" s="80">
        <f t="shared" si="140"/>
        <v>0</v>
      </c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</row>
    <row r="82" spans="1:131" ht="20.399999999999999" hidden="1" outlineLevel="1" x14ac:dyDescent="0.35">
      <c r="A82" s="70" t="s">
        <v>47</v>
      </c>
      <c r="B82" s="58"/>
      <c r="C82" s="73"/>
      <c r="D82" s="90">
        <v>0</v>
      </c>
      <c r="E82" s="91">
        <v>0</v>
      </c>
      <c r="F82" s="61">
        <f t="shared" si="130"/>
        <v>0</v>
      </c>
      <c r="G82" s="58"/>
      <c r="H82" s="73"/>
      <c r="I82" s="90">
        <v>0</v>
      </c>
      <c r="J82" s="90">
        <v>0</v>
      </c>
      <c r="K82" s="61">
        <f t="shared" si="131"/>
        <v>0</v>
      </c>
      <c r="L82" s="58"/>
      <c r="M82" s="73"/>
      <c r="N82" s="90">
        <v>0</v>
      </c>
      <c r="O82" s="90">
        <v>0</v>
      </c>
      <c r="P82" s="62">
        <f t="shared" si="132"/>
        <v>0</v>
      </c>
      <c r="Q82" s="58"/>
      <c r="R82" s="92"/>
      <c r="S82" s="93"/>
      <c r="T82" s="58"/>
      <c r="U82" s="92"/>
      <c r="V82" s="93"/>
      <c r="W82" s="58"/>
      <c r="X82" s="73"/>
      <c r="Y82" s="73">
        <f t="shared" si="141"/>
        <v>0</v>
      </c>
      <c r="Z82" s="74">
        <f t="shared" si="141"/>
        <v>0</v>
      </c>
      <c r="AA82" s="61">
        <f t="shared" si="133"/>
        <v>0</v>
      </c>
      <c r="AB82" s="58"/>
      <c r="AC82" s="73"/>
      <c r="AD82" s="92"/>
      <c r="AE82" s="92"/>
      <c r="AF82" s="61">
        <f t="shared" si="134"/>
        <v>0</v>
      </c>
      <c r="AG82" s="58"/>
      <c r="AH82" s="92"/>
      <c r="AI82" s="93"/>
      <c r="AJ82" s="58"/>
      <c r="AK82" s="92"/>
      <c r="AL82" s="93"/>
      <c r="AM82" s="58"/>
      <c r="AN82" s="92"/>
      <c r="AO82" s="93"/>
      <c r="AP82" s="58"/>
      <c r="AQ82" s="92"/>
      <c r="AR82" s="93"/>
      <c r="AS82" s="78"/>
      <c r="AT82" s="50"/>
      <c r="AU82" s="58"/>
      <c r="AV82" s="73"/>
      <c r="AW82" s="73">
        <f t="shared" si="142"/>
        <v>0</v>
      </c>
      <c r="AX82" s="74">
        <f t="shared" si="142"/>
        <v>0</v>
      </c>
      <c r="AY82" s="66"/>
      <c r="AZ82" s="74"/>
      <c r="BA82" s="74">
        <f t="shared" si="135"/>
        <v>0</v>
      </c>
      <c r="BB82" s="74">
        <f t="shared" si="135"/>
        <v>0</v>
      </c>
      <c r="BC82" s="58"/>
      <c r="BD82" s="73"/>
      <c r="BE82" s="73">
        <f t="shared" si="143"/>
        <v>0</v>
      </c>
      <c r="BF82" s="74">
        <f t="shared" si="143"/>
        <v>0</v>
      </c>
      <c r="BG82" s="66">
        <f t="shared" si="136"/>
        <v>0</v>
      </c>
      <c r="BH82" s="74">
        <f t="shared" si="137"/>
        <v>0</v>
      </c>
      <c r="BI82" s="80">
        <f t="shared" si="138"/>
        <v>0</v>
      </c>
      <c r="BJ82" s="79"/>
      <c r="BK82" s="50"/>
      <c r="BL82" s="58"/>
      <c r="BM82" s="73"/>
      <c r="BN82" s="73">
        <f t="shared" si="144"/>
        <v>0</v>
      </c>
      <c r="BO82" s="74">
        <f t="shared" si="144"/>
        <v>0</v>
      </c>
      <c r="BP82" s="58"/>
      <c r="BQ82" s="73"/>
      <c r="BR82" s="74">
        <f t="shared" si="139"/>
        <v>0</v>
      </c>
      <c r="BS82" s="80">
        <f t="shared" si="139"/>
        <v>0</v>
      </c>
      <c r="BT82" s="50"/>
      <c r="BU82" s="58"/>
      <c r="BV82" s="73"/>
      <c r="BW82" s="73">
        <f t="shared" si="145"/>
        <v>0</v>
      </c>
      <c r="BX82" s="74">
        <f t="shared" si="145"/>
        <v>0</v>
      </c>
      <c r="BY82" s="66"/>
      <c r="BZ82" s="74"/>
      <c r="CA82" s="74">
        <f t="shared" si="140"/>
        <v>0</v>
      </c>
      <c r="CB82" s="80">
        <f t="shared" si="140"/>
        <v>0</v>
      </c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</row>
    <row r="83" spans="1:131" ht="20.399999999999999" hidden="1" outlineLevel="1" x14ac:dyDescent="0.35">
      <c r="A83" s="70" t="s">
        <v>48</v>
      </c>
      <c r="B83" s="58"/>
      <c r="C83" s="73"/>
      <c r="D83" s="90">
        <v>0</v>
      </c>
      <c r="E83" s="91">
        <v>0</v>
      </c>
      <c r="F83" s="61">
        <f t="shared" si="130"/>
        <v>0</v>
      </c>
      <c r="G83" s="58"/>
      <c r="H83" s="73"/>
      <c r="I83" s="90">
        <v>0</v>
      </c>
      <c r="J83" s="90">
        <v>0</v>
      </c>
      <c r="K83" s="61">
        <f t="shared" si="131"/>
        <v>0</v>
      </c>
      <c r="L83" s="58"/>
      <c r="M83" s="73"/>
      <c r="N83" s="90">
        <v>0</v>
      </c>
      <c r="O83" s="90">
        <v>0</v>
      </c>
      <c r="P83" s="62">
        <f t="shared" si="132"/>
        <v>0</v>
      </c>
      <c r="Q83" s="58"/>
      <c r="R83" s="92"/>
      <c r="S83" s="93"/>
      <c r="T83" s="58"/>
      <c r="U83" s="92"/>
      <c r="V83" s="93"/>
      <c r="W83" s="58"/>
      <c r="X83" s="73"/>
      <c r="Y83" s="73">
        <f t="shared" si="141"/>
        <v>0</v>
      </c>
      <c r="Z83" s="74">
        <f t="shared" si="141"/>
        <v>0</v>
      </c>
      <c r="AA83" s="61">
        <f t="shared" si="133"/>
        <v>0</v>
      </c>
      <c r="AB83" s="58"/>
      <c r="AC83" s="73"/>
      <c r="AD83" s="92"/>
      <c r="AE83" s="92"/>
      <c r="AF83" s="61">
        <f t="shared" si="134"/>
        <v>0</v>
      </c>
      <c r="AG83" s="58"/>
      <c r="AH83" s="92"/>
      <c r="AI83" s="93"/>
      <c r="AJ83" s="58"/>
      <c r="AK83" s="92"/>
      <c r="AL83" s="93"/>
      <c r="AM83" s="58"/>
      <c r="AN83" s="92"/>
      <c r="AO83" s="93"/>
      <c r="AP83" s="58"/>
      <c r="AQ83" s="92"/>
      <c r="AR83" s="93"/>
      <c r="AS83" s="78"/>
      <c r="AT83" s="50"/>
      <c r="AU83" s="58"/>
      <c r="AV83" s="73"/>
      <c r="AW83" s="73">
        <f t="shared" si="142"/>
        <v>0</v>
      </c>
      <c r="AX83" s="74">
        <f t="shared" si="142"/>
        <v>0</v>
      </c>
      <c r="AY83" s="66"/>
      <c r="AZ83" s="74"/>
      <c r="BA83" s="74">
        <f t="shared" si="135"/>
        <v>0</v>
      </c>
      <c r="BB83" s="74">
        <f t="shared" si="135"/>
        <v>0</v>
      </c>
      <c r="BC83" s="58"/>
      <c r="BD83" s="73"/>
      <c r="BE83" s="73">
        <f t="shared" si="143"/>
        <v>0</v>
      </c>
      <c r="BF83" s="74">
        <f t="shared" si="143"/>
        <v>0</v>
      </c>
      <c r="BG83" s="66">
        <f t="shared" si="136"/>
        <v>0</v>
      </c>
      <c r="BH83" s="74">
        <f t="shared" si="137"/>
        <v>0</v>
      </c>
      <c r="BI83" s="80">
        <f t="shared" si="138"/>
        <v>0</v>
      </c>
      <c r="BJ83" s="79"/>
      <c r="BK83" s="50"/>
      <c r="BL83" s="58"/>
      <c r="BM83" s="73"/>
      <c r="BN83" s="73">
        <f t="shared" si="144"/>
        <v>0</v>
      </c>
      <c r="BO83" s="74">
        <f t="shared" si="144"/>
        <v>0</v>
      </c>
      <c r="BP83" s="58"/>
      <c r="BQ83" s="73"/>
      <c r="BR83" s="74">
        <f t="shared" si="139"/>
        <v>0</v>
      </c>
      <c r="BS83" s="80">
        <f t="shared" si="139"/>
        <v>0</v>
      </c>
      <c r="BT83" s="50"/>
      <c r="BU83" s="58"/>
      <c r="BV83" s="73"/>
      <c r="BW83" s="73">
        <f t="shared" si="145"/>
        <v>0</v>
      </c>
      <c r="BX83" s="74">
        <f t="shared" si="145"/>
        <v>0</v>
      </c>
      <c r="BY83" s="66"/>
      <c r="BZ83" s="74"/>
      <c r="CA83" s="74">
        <f t="shared" si="140"/>
        <v>0</v>
      </c>
      <c r="CB83" s="80">
        <f t="shared" si="140"/>
        <v>0</v>
      </c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</row>
    <row r="84" spans="1:131" ht="20.399999999999999" hidden="1" outlineLevel="1" x14ac:dyDescent="0.35">
      <c r="A84" s="71" t="s">
        <v>49</v>
      </c>
      <c r="B84" s="58"/>
      <c r="C84" s="73"/>
      <c r="D84" s="90">
        <v>0</v>
      </c>
      <c r="E84" s="91">
        <v>0</v>
      </c>
      <c r="F84" s="61">
        <f t="shared" si="130"/>
        <v>0</v>
      </c>
      <c r="G84" s="58"/>
      <c r="H84" s="73"/>
      <c r="I84" s="90">
        <v>0</v>
      </c>
      <c r="J84" s="90">
        <v>0</v>
      </c>
      <c r="K84" s="61">
        <f t="shared" si="131"/>
        <v>0</v>
      </c>
      <c r="L84" s="58"/>
      <c r="M84" s="73"/>
      <c r="N84" s="90">
        <v>0</v>
      </c>
      <c r="O84" s="90">
        <v>0</v>
      </c>
      <c r="P84" s="62">
        <f t="shared" si="132"/>
        <v>0</v>
      </c>
      <c r="Q84" s="58"/>
      <c r="R84" s="92"/>
      <c r="S84" s="93"/>
      <c r="T84" s="58"/>
      <c r="U84" s="92"/>
      <c r="V84" s="93"/>
      <c r="W84" s="58"/>
      <c r="X84" s="73"/>
      <c r="Y84" s="73">
        <f t="shared" si="141"/>
        <v>0</v>
      </c>
      <c r="Z84" s="74">
        <f t="shared" si="141"/>
        <v>0</v>
      </c>
      <c r="AA84" s="61">
        <f t="shared" si="133"/>
        <v>0</v>
      </c>
      <c r="AB84" s="58"/>
      <c r="AC84" s="73"/>
      <c r="AD84" s="92"/>
      <c r="AE84" s="92"/>
      <c r="AF84" s="61">
        <f t="shared" si="134"/>
        <v>0</v>
      </c>
      <c r="AG84" s="58"/>
      <c r="AH84" s="92"/>
      <c r="AI84" s="93"/>
      <c r="AJ84" s="58"/>
      <c r="AK84" s="92"/>
      <c r="AL84" s="93"/>
      <c r="AM84" s="58"/>
      <c r="AN84" s="92"/>
      <c r="AO84" s="93"/>
      <c r="AP84" s="58"/>
      <c r="AQ84" s="92"/>
      <c r="AR84" s="93"/>
      <c r="AS84" s="78"/>
      <c r="AT84" s="50"/>
      <c r="AU84" s="58"/>
      <c r="AV84" s="73"/>
      <c r="AW84" s="73">
        <f t="shared" si="142"/>
        <v>0</v>
      </c>
      <c r="AX84" s="74">
        <f t="shared" si="142"/>
        <v>0</v>
      </c>
      <c r="AY84" s="66"/>
      <c r="AZ84" s="74"/>
      <c r="BA84" s="74">
        <f t="shared" si="135"/>
        <v>0</v>
      </c>
      <c r="BB84" s="74">
        <f t="shared" si="135"/>
        <v>0</v>
      </c>
      <c r="BC84" s="58"/>
      <c r="BD84" s="73"/>
      <c r="BE84" s="73">
        <f t="shared" si="143"/>
        <v>0</v>
      </c>
      <c r="BF84" s="74">
        <f t="shared" si="143"/>
        <v>0</v>
      </c>
      <c r="BG84" s="66">
        <f t="shared" si="136"/>
        <v>0</v>
      </c>
      <c r="BH84" s="74">
        <f t="shared" si="137"/>
        <v>0</v>
      </c>
      <c r="BI84" s="80">
        <f t="shared" si="138"/>
        <v>0</v>
      </c>
      <c r="BJ84" s="79"/>
      <c r="BK84" s="50"/>
      <c r="BL84" s="58"/>
      <c r="BM84" s="73"/>
      <c r="BN84" s="73">
        <f t="shared" si="144"/>
        <v>0</v>
      </c>
      <c r="BO84" s="74">
        <f t="shared" si="144"/>
        <v>0</v>
      </c>
      <c r="BP84" s="58"/>
      <c r="BQ84" s="73"/>
      <c r="BR84" s="74">
        <f t="shared" si="139"/>
        <v>0</v>
      </c>
      <c r="BS84" s="80">
        <f t="shared" si="139"/>
        <v>0</v>
      </c>
      <c r="BT84" s="50"/>
      <c r="BU84" s="58"/>
      <c r="BV84" s="73"/>
      <c r="BW84" s="73">
        <f t="shared" si="145"/>
        <v>0</v>
      </c>
      <c r="BX84" s="74">
        <f t="shared" si="145"/>
        <v>0</v>
      </c>
      <c r="BY84" s="66"/>
      <c r="BZ84" s="74"/>
      <c r="CA84" s="74">
        <f t="shared" si="140"/>
        <v>0</v>
      </c>
      <c r="CB84" s="80">
        <f t="shared" si="140"/>
        <v>0</v>
      </c>
      <c r="CC84" s="50"/>
      <c r="CD84" s="50"/>
      <c r="CE84" s="50"/>
      <c r="CF84" s="50"/>
      <c r="CG84" s="50"/>
      <c r="CH84" s="50"/>
      <c r="CI84" s="50"/>
      <c r="CJ84" s="50"/>
      <c r="CK84" s="50"/>
      <c r="CL84" s="50"/>
      <c r="CM84" s="50"/>
      <c r="CN84" s="50"/>
      <c r="CO84" s="50"/>
      <c r="CP84" s="50"/>
      <c r="CQ84" s="50"/>
      <c r="CR84" s="50"/>
      <c r="CS84" s="50"/>
      <c r="CT84" s="50"/>
      <c r="CU84" s="50"/>
      <c r="CV84" s="50"/>
      <c r="CW84" s="50"/>
      <c r="CX84" s="50"/>
      <c r="CY84" s="50"/>
      <c r="CZ84" s="50"/>
      <c r="DA84" s="50"/>
      <c r="DB84" s="50"/>
      <c r="DC84" s="50"/>
      <c r="DD84" s="50"/>
      <c r="DE84" s="50"/>
      <c r="DF84" s="50"/>
      <c r="DG84" s="50"/>
      <c r="DH84" s="50"/>
      <c r="DI84" s="50"/>
      <c r="DJ84" s="50"/>
      <c r="DK84" s="50"/>
      <c r="DL84" s="50"/>
      <c r="DM84" s="50"/>
      <c r="DN84" s="50"/>
      <c r="DO84" s="50"/>
      <c r="DP84" s="50"/>
      <c r="DQ84" s="50"/>
      <c r="DR84" s="50"/>
      <c r="DS84" s="50"/>
      <c r="DT84" s="50"/>
      <c r="DU84" s="50"/>
      <c r="DV84" s="50"/>
      <c r="DW84" s="50"/>
      <c r="DX84" s="50"/>
      <c r="DY84" s="50"/>
      <c r="DZ84" s="50"/>
      <c r="EA84" s="50"/>
    </row>
    <row r="85" spans="1:131" ht="20.399999999999999" hidden="1" outlineLevel="1" x14ac:dyDescent="0.35">
      <c r="A85" s="70" t="s">
        <v>50</v>
      </c>
      <c r="B85" s="58"/>
      <c r="C85" s="90">
        <v>0</v>
      </c>
      <c r="D85" s="73"/>
      <c r="E85" s="74"/>
      <c r="F85" s="77"/>
      <c r="G85" s="58"/>
      <c r="H85" s="90">
        <v>0</v>
      </c>
      <c r="I85" s="73"/>
      <c r="J85" s="73"/>
      <c r="K85" s="77"/>
      <c r="L85" s="58"/>
      <c r="M85" s="90">
        <v>0</v>
      </c>
      <c r="N85" s="73"/>
      <c r="O85" s="73"/>
      <c r="P85" s="81"/>
      <c r="Q85" s="94"/>
      <c r="R85" s="73"/>
      <c r="S85" s="77"/>
      <c r="T85" s="94"/>
      <c r="U85" s="73"/>
      <c r="V85" s="77"/>
      <c r="W85" s="58"/>
      <c r="X85" s="73">
        <f>M85+Q85-T85</f>
        <v>0</v>
      </c>
      <c r="Y85" s="73"/>
      <c r="Z85" s="74"/>
      <c r="AA85" s="77"/>
      <c r="AB85" s="58"/>
      <c r="AC85" s="92"/>
      <c r="AD85" s="73"/>
      <c r="AE85" s="73"/>
      <c r="AF85" s="77"/>
      <c r="AG85" s="94"/>
      <c r="AH85" s="73"/>
      <c r="AI85" s="77"/>
      <c r="AJ85" s="94"/>
      <c r="AK85" s="73"/>
      <c r="AL85" s="77"/>
      <c r="AM85" s="94"/>
      <c r="AN85" s="73"/>
      <c r="AO85" s="77"/>
      <c r="AP85" s="94"/>
      <c r="AQ85" s="73"/>
      <c r="AR85" s="77"/>
      <c r="AS85" s="78"/>
      <c r="AT85" s="50"/>
      <c r="AU85" s="58"/>
      <c r="AV85" s="73">
        <f>AC85-M85</f>
        <v>0</v>
      </c>
      <c r="AW85" s="73"/>
      <c r="AX85" s="74"/>
      <c r="AY85" s="66"/>
      <c r="AZ85" s="74">
        <f>IF(M85=0,0,AC85/M85*100)</f>
        <v>0</v>
      </c>
      <c r="BA85" s="74"/>
      <c r="BB85" s="74"/>
      <c r="BC85" s="58"/>
      <c r="BD85" s="73">
        <f>AC85-M85-AG85-AJ85-AM85-AP85</f>
        <v>0</v>
      </c>
      <c r="BE85" s="73"/>
      <c r="BF85" s="74"/>
      <c r="BG85" s="58"/>
      <c r="BH85" s="73"/>
      <c r="BI85" s="77"/>
      <c r="BJ85" s="79"/>
      <c r="BK85" s="50"/>
      <c r="BL85" s="58"/>
      <c r="BM85" s="73">
        <f>AC85-X85</f>
        <v>0</v>
      </c>
      <c r="BN85" s="73"/>
      <c r="BO85" s="74"/>
      <c r="BP85" s="58"/>
      <c r="BQ85" s="74">
        <f>IF(X85=0,0,AC85/X85*100)</f>
        <v>0</v>
      </c>
      <c r="BR85" s="73"/>
      <c r="BS85" s="80"/>
      <c r="BT85" s="50"/>
      <c r="BU85" s="58"/>
      <c r="BV85" s="73">
        <f>AC85-C85</f>
        <v>0</v>
      </c>
      <c r="BW85" s="73"/>
      <c r="BX85" s="74"/>
      <c r="BY85" s="66"/>
      <c r="BZ85" s="74">
        <f>IF(C85=0,0,AC85/C85*100)</f>
        <v>0</v>
      </c>
      <c r="CA85" s="74"/>
      <c r="CB85" s="8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/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D85" s="50"/>
      <c r="DE85" s="50"/>
      <c r="DF85" s="50"/>
      <c r="DG85" s="50"/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0"/>
      <c r="DU85" s="50"/>
      <c r="DV85" s="50"/>
      <c r="DW85" s="50"/>
      <c r="DX85" s="50"/>
      <c r="DY85" s="50"/>
      <c r="DZ85" s="50"/>
      <c r="EA85" s="50"/>
    </row>
    <row r="86" spans="1:131" ht="18" hidden="1" customHeight="1" outlineLevel="1" x14ac:dyDescent="0.35">
      <c r="A86" s="95" t="s">
        <v>57</v>
      </c>
      <c r="B86" s="58">
        <f>C86+D86</f>
        <v>0</v>
      </c>
      <c r="C86" s="90">
        <v>0</v>
      </c>
      <c r="D86" s="73">
        <f>SUM(D87:D88,D91:D92)</f>
        <v>0</v>
      </c>
      <c r="E86" s="74">
        <f>SUM(E87:E88,E91:E92)</f>
        <v>0</v>
      </c>
      <c r="F86" s="61">
        <f t="shared" ref="F86:F92" si="146">IF(E86=0,0,ROUND(D86/E86/12,0))</f>
        <v>0</v>
      </c>
      <c r="G86" s="58">
        <f>H86+I86</f>
        <v>0</v>
      </c>
      <c r="H86" s="90">
        <v>0</v>
      </c>
      <c r="I86" s="73">
        <f>SUM(I87:I88,I91:I92)</f>
        <v>0</v>
      </c>
      <c r="J86" s="73">
        <f>SUM(J87:J88,J91:J92)</f>
        <v>0</v>
      </c>
      <c r="K86" s="61">
        <f t="shared" ref="K86:K92" si="147">IF(J86=0,0,ROUND(I86/J86/12,0))</f>
        <v>0</v>
      </c>
      <c r="L86" s="58">
        <f>M86+N86</f>
        <v>0</v>
      </c>
      <c r="M86" s="90">
        <v>0</v>
      </c>
      <c r="N86" s="73">
        <f>SUM(N87:N88,N91:N92)</f>
        <v>0</v>
      </c>
      <c r="O86" s="73">
        <f>SUM(O87:O88,O91:O92)</f>
        <v>0</v>
      </c>
      <c r="P86" s="62">
        <f t="shared" ref="P86:P92" si="148">IF(O86=0,0,ROUND(N86/O86/12,0))</f>
        <v>0</v>
      </c>
      <c r="Q86" s="94"/>
      <c r="R86" s="73">
        <f>SUM(R87:R88,R91:R92)</f>
        <v>0</v>
      </c>
      <c r="S86" s="77">
        <f>SUM(S87:S88,S91:S92)</f>
        <v>0</v>
      </c>
      <c r="T86" s="94"/>
      <c r="U86" s="73">
        <f>SUM(U87:U88,U91:U92)</f>
        <v>0</v>
      </c>
      <c r="V86" s="77">
        <f>SUM(V87:V88,V91:V92)</f>
        <v>0</v>
      </c>
      <c r="W86" s="58">
        <f>X86+Y86</f>
        <v>0</v>
      </c>
      <c r="X86" s="73">
        <f>M86+Q86-T86</f>
        <v>0</v>
      </c>
      <c r="Y86" s="73">
        <f>SUM(Y87:Y88,Y91:Y92)</f>
        <v>0</v>
      </c>
      <c r="Z86" s="74">
        <f>SUM(Z87:Z88,Z91:Z92)</f>
        <v>0</v>
      </c>
      <c r="AA86" s="61">
        <f t="shared" ref="AA86:AA92" si="149">IF(Z86=0,0,ROUND(Y86/Z86/12,0))</f>
        <v>0</v>
      </c>
      <c r="AB86" s="58">
        <f>AC86+AD86</f>
        <v>0</v>
      </c>
      <c r="AC86" s="92"/>
      <c r="AD86" s="73">
        <f>SUM(AD87:AD88,AD91:AD92)</f>
        <v>0</v>
      </c>
      <c r="AE86" s="73">
        <f>SUM(AE87:AE88,AE91:AE92)</f>
        <v>0</v>
      </c>
      <c r="AF86" s="61">
        <f t="shared" ref="AF86:AF92" si="150">IF(AE86=0,0,ROUND(AD86/AE86/12,0))</f>
        <v>0</v>
      </c>
      <c r="AG86" s="94"/>
      <c r="AH86" s="73">
        <f>SUM(AH87:AH88,AH91:AH92)</f>
        <v>0</v>
      </c>
      <c r="AI86" s="77">
        <f>SUM(AI87:AI88,AI91:AI92)</f>
        <v>0</v>
      </c>
      <c r="AJ86" s="94"/>
      <c r="AK86" s="73">
        <f>SUM(AK87:AK88,AK91:AK92)</f>
        <v>0</v>
      </c>
      <c r="AL86" s="77">
        <f>SUM(AL87:AL88,AL91:AL92)</f>
        <v>0</v>
      </c>
      <c r="AM86" s="94"/>
      <c r="AN86" s="73">
        <f>SUM(AN87:AN88,AN91:AN92)</f>
        <v>0</v>
      </c>
      <c r="AO86" s="77">
        <f>SUM(AO87:AO88,AO91:AO92)</f>
        <v>0</v>
      </c>
      <c r="AP86" s="94"/>
      <c r="AQ86" s="73">
        <f>SUM(AQ87:AQ88,AQ91:AQ92)</f>
        <v>0</v>
      </c>
      <c r="AR86" s="77">
        <f>SUM(AR87:AR88,AR91:AR92)</f>
        <v>0</v>
      </c>
      <c r="AS86" s="78"/>
      <c r="AT86" s="50"/>
      <c r="AU86" s="58">
        <f>AV86+AW86</f>
        <v>0</v>
      </c>
      <c r="AV86" s="73">
        <f>AC86-M86</f>
        <v>0</v>
      </c>
      <c r="AW86" s="73">
        <f>SUM(AW87:AW88,AW91:AW92)</f>
        <v>0</v>
      </c>
      <c r="AX86" s="74">
        <f>SUM(AX87:AX88,AX91:AX92)</f>
        <v>0</v>
      </c>
      <c r="AY86" s="66">
        <f>IF(L86=0,0,AB86/L86*100)</f>
        <v>0</v>
      </c>
      <c r="AZ86" s="74">
        <f>IF(M86=0,0,AC86/M86*100)</f>
        <v>0</v>
      </c>
      <c r="BA86" s="74">
        <f t="shared" ref="BA86:BB92" si="151">IF(N86=0,0,AD86/N86*100)</f>
        <v>0</v>
      </c>
      <c r="BB86" s="74">
        <f t="shared" si="151"/>
        <v>0</v>
      </c>
      <c r="BC86" s="58">
        <f>BD86+BE86</f>
        <v>0</v>
      </c>
      <c r="BD86" s="73">
        <f>AC86-M86-AG86-AJ86-AM86-AP86</f>
        <v>0</v>
      </c>
      <c r="BE86" s="73">
        <f>SUM(BE87:BE88,BE91:BE92)</f>
        <v>0</v>
      </c>
      <c r="BF86" s="74">
        <f>SUM(BF87:BF88,BF91:BF92)</f>
        <v>0</v>
      </c>
      <c r="BG86" s="66">
        <f t="shared" ref="BG86:BG92" si="152">IF(F86=0,0,AF86/F86*100)</f>
        <v>0</v>
      </c>
      <c r="BH86" s="74">
        <f t="shared" ref="BH86:BH92" si="153">IF(K86=0,0,AF86/K86*100)</f>
        <v>0</v>
      </c>
      <c r="BI86" s="80">
        <f t="shared" ref="BI86:BI92" si="154">IF(P86=0,0,AF86/P86*100)</f>
        <v>0</v>
      </c>
      <c r="BJ86" s="79"/>
      <c r="BK86" s="50"/>
      <c r="BL86" s="58">
        <f>BM86+BN86</f>
        <v>0</v>
      </c>
      <c r="BM86" s="73">
        <f>AC86-X86</f>
        <v>0</v>
      </c>
      <c r="BN86" s="73">
        <f>SUM(BN87:BN88,BN91:BN92)</f>
        <v>0</v>
      </c>
      <c r="BO86" s="74">
        <f>SUM(BO87:BO88,BO91:BO92)</f>
        <v>0</v>
      </c>
      <c r="BP86" s="66">
        <f>IF(W86=0,0,AB86/W86*100)</f>
        <v>0</v>
      </c>
      <c r="BQ86" s="74">
        <f>IF(X86=0,0,AC86/X86*100)</f>
        <v>0</v>
      </c>
      <c r="BR86" s="74">
        <f t="shared" ref="BR86:BS92" si="155">IF(Y86=0,0,AD86/Y86*100)</f>
        <v>0</v>
      </c>
      <c r="BS86" s="80">
        <f t="shared" si="155"/>
        <v>0</v>
      </c>
      <c r="BT86" s="50"/>
      <c r="BU86" s="58">
        <f>BV86+BW86</f>
        <v>0</v>
      </c>
      <c r="BV86" s="73">
        <f>AC86-C86</f>
        <v>0</v>
      </c>
      <c r="BW86" s="73">
        <f>SUM(BW87:BW88,BW91:BW92)</f>
        <v>0</v>
      </c>
      <c r="BX86" s="74">
        <f>SUM(BX87:BX88,BX91:BX92)</f>
        <v>0</v>
      </c>
      <c r="BY86" s="66">
        <f>IF(B86=0,0,AB86/B86*100)</f>
        <v>0</v>
      </c>
      <c r="BZ86" s="74">
        <f>IF(C86=0,0,AC86/C86*100)</f>
        <v>0</v>
      </c>
      <c r="CA86" s="74">
        <f t="shared" ref="CA86:CB92" si="156">IF(D86=0,0,AD86/D86*100)</f>
        <v>0</v>
      </c>
      <c r="CB86" s="80">
        <f t="shared" si="156"/>
        <v>0</v>
      </c>
      <c r="CC86" s="50"/>
      <c r="CD86" s="50"/>
      <c r="CE86" s="50"/>
      <c r="CF86" s="50"/>
      <c r="CG86" s="50"/>
      <c r="CH86" s="50"/>
      <c r="CI86" s="50"/>
      <c r="CJ86" s="50"/>
      <c r="CK86" s="50"/>
      <c r="CL86" s="50"/>
      <c r="CM86" s="50"/>
      <c r="CN86" s="50"/>
      <c r="CO86" s="50"/>
      <c r="CP86" s="50"/>
      <c r="CQ86" s="50"/>
      <c r="CR86" s="50"/>
      <c r="CS86" s="50"/>
      <c r="CT86" s="50"/>
      <c r="CU86" s="50"/>
      <c r="CV86" s="50"/>
      <c r="CW86" s="50"/>
      <c r="CX86" s="50"/>
      <c r="CY86" s="50"/>
      <c r="CZ86" s="50"/>
      <c r="DA86" s="50"/>
      <c r="DB86" s="50"/>
      <c r="DC86" s="50"/>
      <c r="DD86" s="50"/>
      <c r="DE86" s="50"/>
      <c r="DF86" s="50"/>
      <c r="DG86" s="50"/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50"/>
      <c r="DU86" s="50"/>
      <c r="DV86" s="50"/>
      <c r="DW86" s="50"/>
      <c r="DX86" s="50"/>
      <c r="DY86" s="50"/>
      <c r="DZ86" s="50"/>
      <c r="EA86" s="50"/>
    </row>
    <row r="87" spans="1:131" ht="20.399999999999999" hidden="1" outlineLevel="1" x14ac:dyDescent="0.35">
      <c r="A87" s="57" t="s">
        <v>44</v>
      </c>
      <c r="B87" s="58"/>
      <c r="C87" s="73"/>
      <c r="D87" s="90">
        <v>0</v>
      </c>
      <c r="E87" s="91">
        <v>0</v>
      </c>
      <c r="F87" s="61">
        <f t="shared" si="146"/>
        <v>0</v>
      </c>
      <c r="G87" s="58"/>
      <c r="H87" s="73"/>
      <c r="I87" s="90">
        <v>0</v>
      </c>
      <c r="J87" s="90">
        <v>0</v>
      </c>
      <c r="K87" s="61">
        <f t="shared" si="147"/>
        <v>0</v>
      </c>
      <c r="L87" s="58"/>
      <c r="M87" s="73"/>
      <c r="N87" s="90">
        <v>0</v>
      </c>
      <c r="O87" s="90">
        <v>0</v>
      </c>
      <c r="P87" s="62">
        <f t="shared" si="148"/>
        <v>0</v>
      </c>
      <c r="Q87" s="58"/>
      <c r="R87" s="92"/>
      <c r="S87" s="93"/>
      <c r="T87" s="58"/>
      <c r="U87" s="92"/>
      <c r="V87" s="93"/>
      <c r="W87" s="58"/>
      <c r="X87" s="73"/>
      <c r="Y87" s="73">
        <f t="shared" ref="Y87:Z92" si="157">N87+R87-U87</f>
        <v>0</v>
      </c>
      <c r="Z87" s="74">
        <f t="shared" si="157"/>
        <v>0</v>
      </c>
      <c r="AA87" s="61">
        <f t="shared" si="149"/>
        <v>0</v>
      </c>
      <c r="AB87" s="58"/>
      <c r="AC87" s="73"/>
      <c r="AD87" s="92"/>
      <c r="AE87" s="92"/>
      <c r="AF87" s="61">
        <f t="shared" si="150"/>
        <v>0</v>
      </c>
      <c r="AG87" s="58"/>
      <c r="AH87" s="92"/>
      <c r="AI87" s="93"/>
      <c r="AJ87" s="58"/>
      <c r="AK87" s="92"/>
      <c r="AL87" s="93"/>
      <c r="AM87" s="58"/>
      <c r="AN87" s="92"/>
      <c r="AO87" s="93"/>
      <c r="AP87" s="58"/>
      <c r="AQ87" s="92"/>
      <c r="AR87" s="93"/>
      <c r="AS87" s="78"/>
      <c r="AT87" s="50"/>
      <c r="AU87" s="58"/>
      <c r="AV87" s="73"/>
      <c r="AW87" s="73">
        <f t="shared" ref="AW87:AX92" si="158">AD87-N87</f>
        <v>0</v>
      </c>
      <c r="AX87" s="74">
        <f t="shared" si="158"/>
        <v>0</v>
      </c>
      <c r="AY87" s="66"/>
      <c r="AZ87" s="74"/>
      <c r="BA87" s="74">
        <f t="shared" si="151"/>
        <v>0</v>
      </c>
      <c r="BB87" s="74">
        <f t="shared" si="151"/>
        <v>0</v>
      </c>
      <c r="BC87" s="58"/>
      <c r="BD87" s="73"/>
      <c r="BE87" s="73">
        <f t="shared" ref="BE87:BF92" si="159">AD87-N87-AH87-AK87-AN87-AQ87</f>
        <v>0</v>
      </c>
      <c r="BF87" s="74">
        <f t="shared" si="159"/>
        <v>0</v>
      </c>
      <c r="BG87" s="66">
        <f t="shared" si="152"/>
        <v>0</v>
      </c>
      <c r="BH87" s="74">
        <f t="shared" si="153"/>
        <v>0</v>
      </c>
      <c r="BI87" s="80">
        <f t="shared" si="154"/>
        <v>0</v>
      </c>
      <c r="BJ87" s="79"/>
      <c r="BK87" s="50"/>
      <c r="BL87" s="58"/>
      <c r="BM87" s="73"/>
      <c r="BN87" s="73">
        <f t="shared" ref="BN87:BO92" si="160">AD87-Y87</f>
        <v>0</v>
      </c>
      <c r="BO87" s="74">
        <f t="shared" si="160"/>
        <v>0</v>
      </c>
      <c r="BP87" s="58"/>
      <c r="BQ87" s="73"/>
      <c r="BR87" s="74">
        <f t="shared" si="155"/>
        <v>0</v>
      </c>
      <c r="BS87" s="80">
        <f t="shared" si="155"/>
        <v>0</v>
      </c>
      <c r="BT87" s="50"/>
      <c r="BU87" s="58"/>
      <c r="BV87" s="73"/>
      <c r="BW87" s="73">
        <f t="shared" ref="BW87:BX92" si="161">AD87-D87</f>
        <v>0</v>
      </c>
      <c r="BX87" s="74">
        <f t="shared" si="161"/>
        <v>0</v>
      </c>
      <c r="BY87" s="66"/>
      <c r="BZ87" s="74"/>
      <c r="CA87" s="74">
        <f t="shared" si="156"/>
        <v>0</v>
      </c>
      <c r="CB87" s="80">
        <f t="shared" si="156"/>
        <v>0</v>
      </c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  <c r="DQ87" s="50"/>
      <c r="DR87" s="50"/>
      <c r="DS87" s="50"/>
      <c r="DT87" s="50"/>
      <c r="DU87" s="50"/>
      <c r="DV87" s="50"/>
      <c r="DW87" s="50"/>
      <c r="DX87" s="50"/>
      <c r="DY87" s="50"/>
      <c r="DZ87" s="50"/>
      <c r="EA87" s="50"/>
    </row>
    <row r="88" spans="1:131" ht="20.399999999999999" hidden="1" outlineLevel="1" x14ac:dyDescent="0.35">
      <c r="A88" s="70" t="s">
        <v>45</v>
      </c>
      <c r="B88" s="58"/>
      <c r="C88" s="73"/>
      <c r="D88" s="90">
        <v>0</v>
      </c>
      <c r="E88" s="91">
        <v>0</v>
      </c>
      <c r="F88" s="61">
        <f t="shared" si="146"/>
        <v>0</v>
      </c>
      <c r="G88" s="58"/>
      <c r="H88" s="73"/>
      <c r="I88" s="90">
        <v>0</v>
      </c>
      <c r="J88" s="90">
        <v>0</v>
      </c>
      <c r="K88" s="61">
        <f t="shared" si="147"/>
        <v>0</v>
      </c>
      <c r="L88" s="58"/>
      <c r="M88" s="73"/>
      <c r="N88" s="90">
        <v>0</v>
      </c>
      <c r="O88" s="90">
        <v>0</v>
      </c>
      <c r="P88" s="62">
        <f t="shared" si="148"/>
        <v>0</v>
      </c>
      <c r="Q88" s="58"/>
      <c r="R88" s="92"/>
      <c r="S88" s="93"/>
      <c r="T88" s="58"/>
      <c r="U88" s="92"/>
      <c r="V88" s="93"/>
      <c r="W88" s="58"/>
      <c r="X88" s="73"/>
      <c r="Y88" s="73">
        <f t="shared" si="157"/>
        <v>0</v>
      </c>
      <c r="Z88" s="74">
        <f t="shared" si="157"/>
        <v>0</v>
      </c>
      <c r="AA88" s="61">
        <f t="shared" si="149"/>
        <v>0</v>
      </c>
      <c r="AB88" s="58"/>
      <c r="AC88" s="73"/>
      <c r="AD88" s="92"/>
      <c r="AE88" s="92"/>
      <c r="AF88" s="61">
        <f t="shared" si="150"/>
        <v>0</v>
      </c>
      <c r="AG88" s="58"/>
      <c r="AH88" s="92"/>
      <c r="AI88" s="93"/>
      <c r="AJ88" s="58"/>
      <c r="AK88" s="92"/>
      <c r="AL88" s="93"/>
      <c r="AM88" s="58"/>
      <c r="AN88" s="92"/>
      <c r="AO88" s="93"/>
      <c r="AP88" s="58"/>
      <c r="AQ88" s="92"/>
      <c r="AR88" s="93"/>
      <c r="AS88" s="78"/>
      <c r="AT88" s="50"/>
      <c r="AU88" s="58"/>
      <c r="AV88" s="73"/>
      <c r="AW88" s="73">
        <f t="shared" si="158"/>
        <v>0</v>
      </c>
      <c r="AX88" s="74">
        <f t="shared" si="158"/>
        <v>0</v>
      </c>
      <c r="AY88" s="66"/>
      <c r="AZ88" s="74"/>
      <c r="BA88" s="74">
        <f t="shared" si="151"/>
        <v>0</v>
      </c>
      <c r="BB88" s="74">
        <f t="shared" si="151"/>
        <v>0</v>
      </c>
      <c r="BC88" s="58"/>
      <c r="BD88" s="73"/>
      <c r="BE88" s="73">
        <f t="shared" si="159"/>
        <v>0</v>
      </c>
      <c r="BF88" s="74">
        <f t="shared" si="159"/>
        <v>0</v>
      </c>
      <c r="BG88" s="66">
        <f t="shared" si="152"/>
        <v>0</v>
      </c>
      <c r="BH88" s="74">
        <f t="shared" si="153"/>
        <v>0</v>
      </c>
      <c r="BI88" s="80">
        <f t="shared" si="154"/>
        <v>0</v>
      </c>
      <c r="BJ88" s="79"/>
      <c r="BK88" s="50"/>
      <c r="BL88" s="58"/>
      <c r="BM88" s="73"/>
      <c r="BN88" s="73">
        <f t="shared" si="160"/>
        <v>0</v>
      </c>
      <c r="BO88" s="74">
        <f t="shared" si="160"/>
        <v>0</v>
      </c>
      <c r="BP88" s="58"/>
      <c r="BQ88" s="73"/>
      <c r="BR88" s="74">
        <f t="shared" si="155"/>
        <v>0</v>
      </c>
      <c r="BS88" s="80">
        <f t="shared" si="155"/>
        <v>0</v>
      </c>
      <c r="BT88" s="50"/>
      <c r="BU88" s="58"/>
      <c r="BV88" s="73"/>
      <c r="BW88" s="73">
        <f t="shared" si="161"/>
        <v>0</v>
      </c>
      <c r="BX88" s="74">
        <f t="shared" si="161"/>
        <v>0</v>
      </c>
      <c r="BY88" s="66"/>
      <c r="BZ88" s="74"/>
      <c r="CA88" s="74">
        <f t="shared" si="156"/>
        <v>0</v>
      </c>
      <c r="CB88" s="80">
        <f t="shared" si="156"/>
        <v>0</v>
      </c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  <c r="DQ88" s="50"/>
      <c r="DR88" s="50"/>
      <c r="DS88" s="50"/>
      <c r="DT88" s="50"/>
      <c r="DU88" s="50"/>
      <c r="DV88" s="50"/>
      <c r="DW88" s="50"/>
      <c r="DX88" s="50"/>
      <c r="DY88" s="50"/>
      <c r="DZ88" s="50"/>
      <c r="EA88" s="50"/>
    </row>
    <row r="89" spans="1:131" ht="20.399999999999999" hidden="1" outlineLevel="1" x14ac:dyDescent="0.35">
      <c r="A89" s="70" t="s">
        <v>46</v>
      </c>
      <c r="B89" s="58"/>
      <c r="C89" s="73"/>
      <c r="D89" s="90">
        <v>0</v>
      </c>
      <c r="E89" s="91">
        <v>0</v>
      </c>
      <c r="F89" s="61">
        <f t="shared" si="146"/>
        <v>0</v>
      </c>
      <c r="G89" s="58"/>
      <c r="H89" s="73"/>
      <c r="I89" s="90">
        <v>0</v>
      </c>
      <c r="J89" s="90">
        <v>0</v>
      </c>
      <c r="K89" s="61">
        <f t="shared" si="147"/>
        <v>0</v>
      </c>
      <c r="L89" s="58"/>
      <c r="M89" s="73"/>
      <c r="N89" s="90">
        <v>0</v>
      </c>
      <c r="O89" s="90">
        <v>0</v>
      </c>
      <c r="P89" s="62">
        <f t="shared" si="148"/>
        <v>0</v>
      </c>
      <c r="Q89" s="58"/>
      <c r="R89" s="92"/>
      <c r="S89" s="93"/>
      <c r="T89" s="58"/>
      <c r="U89" s="92"/>
      <c r="V89" s="93"/>
      <c r="W89" s="58"/>
      <c r="X89" s="73"/>
      <c r="Y89" s="73">
        <f t="shared" si="157"/>
        <v>0</v>
      </c>
      <c r="Z89" s="74">
        <f t="shared" si="157"/>
        <v>0</v>
      </c>
      <c r="AA89" s="61">
        <f t="shared" si="149"/>
        <v>0</v>
      </c>
      <c r="AB89" s="58"/>
      <c r="AC89" s="73"/>
      <c r="AD89" s="92"/>
      <c r="AE89" s="92"/>
      <c r="AF89" s="61">
        <f t="shared" si="150"/>
        <v>0</v>
      </c>
      <c r="AG89" s="58"/>
      <c r="AH89" s="92"/>
      <c r="AI89" s="93"/>
      <c r="AJ89" s="58"/>
      <c r="AK89" s="92"/>
      <c r="AL89" s="93"/>
      <c r="AM89" s="58"/>
      <c r="AN89" s="92"/>
      <c r="AO89" s="93"/>
      <c r="AP89" s="58"/>
      <c r="AQ89" s="92"/>
      <c r="AR89" s="93"/>
      <c r="AS89" s="78"/>
      <c r="AT89" s="50"/>
      <c r="AU89" s="58"/>
      <c r="AV89" s="73"/>
      <c r="AW89" s="73">
        <f t="shared" si="158"/>
        <v>0</v>
      </c>
      <c r="AX89" s="74">
        <f t="shared" si="158"/>
        <v>0</v>
      </c>
      <c r="AY89" s="66"/>
      <c r="AZ89" s="74"/>
      <c r="BA89" s="74">
        <f t="shared" si="151"/>
        <v>0</v>
      </c>
      <c r="BB89" s="74">
        <f t="shared" si="151"/>
        <v>0</v>
      </c>
      <c r="BC89" s="58"/>
      <c r="BD89" s="73"/>
      <c r="BE89" s="73">
        <f t="shared" si="159"/>
        <v>0</v>
      </c>
      <c r="BF89" s="74">
        <f t="shared" si="159"/>
        <v>0</v>
      </c>
      <c r="BG89" s="66">
        <f t="shared" si="152"/>
        <v>0</v>
      </c>
      <c r="BH89" s="74">
        <f t="shared" si="153"/>
        <v>0</v>
      </c>
      <c r="BI89" s="80">
        <f t="shared" si="154"/>
        <v>0</v>
      </c>
      <c r="BJ89" s="79"/>
      <c r="BK89" s="50"/>
      <c r="BL89" s="58"/>
      <c r="BM89" s="73"/>
      <c r="BN89" s="73">
        <f t="shared" si="160"/>
        <v>0</v>
      </c>
      <c r="BO89" s="74">
        <f t="shared" si="160"/>
        <v>0</v>
      </c>
      <c r="BP89" s="58"/>
      <c r="BQ89" s="73"/>
      <c r="BR89" s="74">
        <f t="shared" si="155"/>
        <v>0</v>
      </c>
      <c r="BS89" s="80">
        <f t="shared" si="155"/>
        <v>0</v>
      </c>
      <c r="BT89" s="50"/>
      <c r="BU89" s="58"/>
      <c r="BV89" s="73"/>
      <c r="BW89" s="73">
        <f t="shared" si="161"/>
        <v>0</v>
      </c>
      <c r="BX89" s="74">
        <f t="shared" si="161"/>
        <v>0</v>
      </c>
      <c r="BY89" s="66"/>
      <c r="BZ89" s="74"/>
      <c r="CA89" s="74">
        <f t="shared" si="156"/>
        <v>0</v>
      </c>
      <c r="CB89" s="80">
        <f t="shared" si="156"/>
        <v>0</v>
      </c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  <c r="DQ89" s="50"/>
      <c r="DR89" s="50"/>
      <c r="DS89" s="50"/>
      <c r="DT89" s="50"/>
      <c r="DU89" s="50"/>
      <c r="DV89" s="50"/>
      <c r="DW89" s="50"/>
      <c r="DX89" s="50"/>
      <c r="DY89" s="50"/>
      <c r="DZ89" s="50"/>
      <c r="EA89" s="50"/>
    </row>
    <row r="90" spans="1:131" ht="20.399999999999999" hidden="1" outlineLevel="1" x14ac:dyDescent="0.35">
      <c r="A90" s="70" t="s">
        <v>47</v>
      </c>
      <c r="B90" s="58"/>
      <c r="C90" s="73"/>
      <c r="D90" s="90">
        <v>0</v>
      </c>
      <c r="E90" s="91">
        <v>0</v>
      </c>
      <c r="F90" s="61">
        <f t="shared" si="146"/>
        <v>0</v>
      </c>
      <c r="G90" s="58"/>
      <c r="H90" s="73"/>
      <c r="I90" s="90">
        <v>0</v>
      </c>
      <c r="J90" s="90">
        <v>0</v>
      </c>
      <c r="K90" s="61">
        <f t="shared" si="147"/>
        <v>0</v>
      </c>
      <c r="L90" s="58"/>
      <c r="M90" s="73"/>
      <c r="N90" s="90">
        <v>0</v>
      </c>
      <c r="O90" s="90">
        <v>0</v>
      </c>
      <c r="P90" s="62">
        <f t="shared" si="148"/>
        <v>0</v>
      </c>
      <c r="Q90" s="58"/>
      <c r="R90" s="92"/>
      <c r="S90" s="93"/>
      <c r="T90" s="58"/>
      <c r="U90" s="92"/>
      <c r="V90" s="93"/>
      <c r="W90" s="58"/>
      <c r="X90" s="73"/>
      <c r="Y90" s="73">
        <f t="shared" si="157"/>
        <v>0</v>
      </c>
      <c r="Z90" s="74">
        <f t="shared" si="157"/>
        <v>0</v>
      </c>
      <c r="AA90" s="61">
        <f t="shared" si="149"/>
        <v>0</v>
      </c>
      <c r="AB90" s="58"/>
      <c r="AC90" s="73"/>
      <c r="AD90" s="92"/>
      <c r="AE90" s="92"/>
      <c r="AF90" s="61">
        <f t="shared" si="150"/>
        <v>0</v>
      </c>
      <c r="AG90" s="58"/>
      <c r="AH90" s="92"/>
      <c r="AI90" s="93"/>
      <c r="AJ90" s="58"/>
      <c r="AK90" s="92"/>
      <c r="AL90" s="93"/>
      <c r="AM90" s="58"/>
      <c r="AN90" s="92"/>
      <c r="AO90" s="93"/>
      <c r="AP90" s="58"/>
      <c r="AQ90" s="92"/>
      <c r="AR90" s="93"/>
      <c r="AS90" s="78"/>
      <c r="AT90" s="50"/>
      <c r="AU90" s="58"/>
      <c r="AV90" s="73"/>
      <c r="AW90" s="73">
        <f t="shared" si="158"/>
        <v>0</v>
      </c>
      <c r="AX90" s="74">
        <f t="shared" si="158"/>
        <v>0</v>
      </c>
      <c r="AY90" s="66"/>
      <c r="AZ90" s="74"/>
      <c r="BA90" s="74">
        <f t="shared" si="151"/>
        <v>0</v>
      </c>
      <c r="BB90" s="74">
        <f t="shared" si="151"/>
        <v>0</v>
      </c>
      <c r="BC90" s="58"/>
      <c r="BD90" s="73"/>
      <c r="BE90" s="73">
        <f t="shared" si="159"/>
        <v>0</v>
      </c>
      <c r="BF90" s="74">
        <f t="shared" si="159"/>
        <v>0</v>
      </c>
      <c r="BG90" s="66">
        <f t="shared" si="152"/>
        <v>0</v>
      </c>
      <c r="BH90" s="74">
        <f t="shared" si="153"/>
        <v>0</v>
      </c>
      <c r="BI90" s="80">
        <f t="shared" si="154"/>
        <v>0</v>
      </c>
      <c r="BJ90" s="79"/>
      <c r="BK90" s="50"/>
      <c r="BL90" s="58"/>
      <c r="BM90" s="73"/>
      <c r="BN90" s="73">
        <f t="shared" si="160"/>
        <v>0</v>
      </c>
      <c r="BO90" s="74">
        <f t="shared" si="160"/>
        <v>0</v>
      </c>
      <c r="BP90" s="58"/>
      <c r="BQ90" s="73"/>
      <c r="BR90" s="74">
        <f t="shared" si="155"/>
        <v>0</v>
      </c>
      <c r="BS90" s="80">
        <f t="shared" si="155"/>
        <v>0</v>
      </c>
      <c r="BT90" s="50"/>
      <c r="BU90" s="58"/>
      <c r="BV90" s="73"/>
      <c r="BW90" s="73">
        <f t="shared" si="161"/>
        <v>0</v>
      </c>
      <c r="BX90" s="74">
        <f t="shared" si="161"/>
        <v>0</v>
      </c>
      <c r="BY90" s="66"/>
      <c r="BZ90" s="74"/>
      <c r="CA90" s="74">
        <f t="shared" si="156"/>
        <v>0</v>
      </c>
      <c r="CB90" s="80">
        <f t="shared" si="156"/>
        <v>0</v>
      </c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  <c r="DQ90" s="50"/>
      <c r="DR90" s="50"/>
      <c r="DS90" s="50"/>
      <c r="DT90" s="50"/>
      <c r="DU90" s="50"/>
      <c r="DV90" s="50"/>
      <c r="DW90" s="50"/>
      <c r="DX90" s="50"/>
      <c r="DY90" s="50"/>
      <c r="DZ90" s="50"/>
      <c r="EA90" s="50"/>
    </row>
    <row r="91" spans="1:131" ht="20.399999999999999" hidden="1" outlineLevel="1" x14ac:dyDescent="0.35">
      <c r="A91" s="70" t="s">
        <v>48</v>
      </c>
      <c r="B91" s="58"/>
      <c r="C91" s="73"/>
      <c r="D91" s="90">
        <v>0</v>
      </c>
      <c r="E91" s="91">
        <v>0</v>
      </c>
      <c r="F91" s="61">
        <f t="shared" si="146"/>
        <v>0</v>
      </c>
      <c r="G91" s="58"/>
      <c r="H91" s="73"/>
      <c r="I91" s="90">
        <v>0</v>
      </c>
      <c r="J91" s="90">
        <v>0</v>
      </c>
      <c r="K91" s="61">
        <f t="shared" si="147"/>
        <v>0</v>
      </c>
      <c r="L91" s="58"/>
      <c r="M91" s="73"/>
      <c r="N91" s="90">
        <v>0</v>
      </c>
      <c r="O91" s="90">
        <v>0</v>
      </c>
      <c r="P91" s="62">
        <f t="shared" si="148"/>
        <v>0</v>
      </c>
      <c r="Q91" s="58"/>
      <c r="R91" s="92"/>
      <c r="S91" s="93"/>
      <c r="T91" s="58"/>
      <c r="U91" s="92"/>
      <c r="V91" s="93"/>
      <c r="W91" s="58"/>
      <c r="X91" s="73"/>
      <c r="Y91" s="73">
        <f t="shared" si="157"/>
        <v>0</v>
      </c>
      <c r="Z91" s="74">
        <f t="shared" si="157"/>
        <v>0</v>
      </c>
      <c r="AA91" s="61">
        <f t="shared" si="149"/>
        <v>0</v>
      </c>
      <c r="AB91" s="58"/>
      <c r="AC91" s="73"/>
      <c r="AD91" s="92"/>
      <c r="AE91" s="92"/>
      <c r="AF91" s="61">
        <f t="shared" si="150"/>
        <v>0</v>
      </c>
      <c r="AG91" s="58"/>
      <c r="AH91" s="92"/>
      <c r="AI91" s="93"/>
      <c r="AJ91" s="58"/>
      <c r="AK91" s="92"/>
      <c r="AL91" s="93"/>
      <c r="AM91" s="58"/>
      <c r="AN91" s="92"/>
      <c r="AO91" s="93"/>
      <c r="AP91" s="58"/>
      <c r="AQ91" s="92"/>
      <c r="AR91" s="93"/>
      <c r="AS91" s="78"/>
      <c r="AT91" s="50"/>
      <c r="AU91" s="58"/>
      <c r="AV91" s="73"/>
      <c r="AW91" s="73">
        <f t="shared" si="158"/>
        <v>0</v>
      </c>
      <c r="AX91" s="74">
        <f t="shared" si="158"/>
        <v>0</v>
      </c>
      <c r="AY91" s="66"/>
      <c r="AZ91" s="74"/>
      <c r="BA91" s="74">
        <f t="shared" si="151"/>
        <v>0</v>
      </c>
      <c r="BB91" s="74">
        <f t="shared" si="151"/>
        <v>0</v>
      </c>
      <c r="BC91" s="58"/>
      <c r="BD91" s="73"/>
      <c r="BE91" s="73">
        <f t="shared" si="159"/>
        <v>0</v>
      </c>
      <c r="BF91" s="74">
        <f t="shared" si="159"/>
        <v>0</v>
      </c>
      <c r="BG91" s="66">
        <f t="shared" si="152"/>
        <v>0</v>
      </c>
      <c r="BH91" s="74">
        <f t="shared" si="153"/>
        <v>0</v>
      </c>
      <c r="BI91" s="80">
        <f t="shared" si="154"/>
        <v>0</v>
      </c>
      <c r="BJ91" s="79"/>
      <c r="BK91" s="50"/>
      <c r="BL91" s="58"/>
      <c r="BM91" s="73"/>
      <c r="BN91" s="73">
        <f t="shared" si="160"/>
        <v>0</v>
      </c>
      <c r="BO91" s="74">
        <f t="shared" si="160"/>
        <v>0</v>
      </c>
      <c r="BP91" s="58"/>
      <c r="BQ91" s="73"/>
      <c r="BR91" s="74">
        <f t="shared" si="155"/>
        <v>0</v>
      </c>
      <c r="BS91" s="80">
        <f t="shared" si="155"/>
        <v>0</v>
      </c>
      <c r="BT91" s="50"/>
      <c r="BU91" s="58"/>
      <c r="BV91" s="73"/>
      <c r="BW91" s="73">
        <f t="shared" si="161"/>
        <v>0</v>
      </c>
      <c r="BX91" s="74">
        <f t="shared" si="161"/>
        <v>0</v>
      </c>
      <c r="BY91" s="66"/>
      <c r="BZ91" s="74"/>
      <c r="CA91" s="74">
        <f t="shared" si="156"/>
        <v>0</v>
      </c>
      <c r="CB91" s="80">
        <f t="shared" si="156"/>
        <v>0</v>
      </c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/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D91" s="50"/>
      <c r="DE91" s="50"/>
      <c r="DF91" s="50"/>
      <c r="DG91" s="50"/>
      <c r="DH91" s="50"/>
      <c r="DI91" s="50"/>
      <c r="DJ91" s="50"/>
      <c r="DK91" s="50"/>
      <c r="DL91" s="50"/>
      <c r="DM91" s="50"/>
      <c r="DN91" s="50"/>
      <c r="DO91" s="50"/>
      <c r="DP91" s="50"/>
      <c r="DQ91" s="50"/>
      <c r="DR91" s="50"/>
      <c r="DS91" s="50"/>
      <c r="DT91" s="50"/>
      <c r="DU91" s="50"/>
      <c r="DV91" s="50"/>
      <c r="DW91" s="50"/>
      <c r="DX91" s="50"/>
      <c r="DY91" s="50"/>
      <c r="DZ91" s="50"/>
      <c r="EA91" s="50"/>
    </row>
    <row r="92" spans="1:131" ht="20.399999999999999" hidden="1" outlineLevel="1" x14ac:dyDescent="0.35">
      <c r="A92" s="71" t="s">
        <v>49</v>
      </c>
      <c r="B92" s="58"/>
      <c r="C92" s="73"/>
      <c r="D92" s="90">
        <v>0</v>
      </c>
      <c r="E92" s="91">
        <v>0</v>
      </c>
      <c r="F92" s="61">
        <f t="shared" si="146"/>
        <v>0</v>
      </c>
      <c r="G92" s="58"/>
      <c r="H92" s="73"/>
      <c r="I92" s="90">
        <v>0</v>
      </c>
      <c r="J92" s="90">
        <v>0</v>
      </c>
      <c r="K92" s="61">
        <f t="shared" si="147"/>
        <v>0</v>
      </c>
      <c r="L92" s="58"/>
      <c r="M92" s="73"/>
      <c r="N92" s="90">
        <v>0</v>
      </c>
      <c r="O92" s="90">
        <v>0</v>
      </c>
      <c r="P92" s="62">
        <f t="shared" si="148"/>
        <v>0</v>
      </c>
      <c r="Q92" s="58"/>
      <c r="R92" s="92"/>
      <c r="S92" s="93"/>
      <c r="T92" s="58"/>
      <c r="U92" s="92"/>
      <c r="V92" s="93"/>
      <c r="W92" s="58"/>
      <c r="X92" s="73"/>
      <c r="Y92" s="73">
        <f t="shared" si="157"/>
        <v>0</v>
      </c>
      <c r="Z92" s="74">
        <f t="shared" si="157"/>
        <v>0</v>
      </c>
      <c r="AA92" s="61">
        <f t="shared" si="149"/>
        <v>0</v>
      </c>
      <c r="AB92" s="58"/>
      <c r="AC92" s="73"/>
      <c r="AD92" s="92"/>
      <c r="AE92" s="92"/>
      <c r="AF92" s="61">
        <f t="shared" si="150"/>
        <v>0</v>
      </c>
      <c r="AG92" s="58"/>
      <c r="AH92" s="92"/>
      <c r="AI92" s="93"/>
      <c r="AJ92" s="58"/>
      <c r="AK92" s="92"/>
      <c r="AL92" s="93"/>
      <c r="AM92" s="58"/>
      <c r="AN92" s="92"/>
      <c r="AO92" s="93"/>
      <c r="AP92" s="58"/>
      <c r="AQ92" s="92"/>
      <c r="AR92" s="93"/>
      <c r="AS92" s="78"/>
      <c r="AT92" s="50"/>
      <c r="AU92" s="58"/>
      <c r="AV92" s="73"/>
      <c r="AW92" s="73">
        <f t="shared" si="158"/>
        <v>0</v>
      </c>
      <c r="AX92" s="74">
        <f t="shared" si="158"/>
        <v>0</v>
      </c>
      <c r="AY92" s="66"/>
      <c r="AZ92" s="74"/>
      <c r="BA92" s="74">
        <f t="shared" si="151"/>
        <v>0</v>
      </c>
      <c r="BB92" s="74">
        <f t="shared" si="151"/>
        <v>0</v>
      </c>
      <c r="BC92" s="58"/>
      <c r="BD92" s="73"/>
      <c r="BE92" s="73">
        <f t="shared" si="159"/>
        <v>0</v>
      </c>
      <c r="BF92" s="74">
        <f t="shared" si="159"/>
        <v>0</v>
      </c>
      <c r="BG92" s="66">
        <f t="shared" si="152"/>
        <v>0</v>
      </c>
      <c r="BH92" s="74">
        <f t="shared" si="153"/>
        <v>0</v>
      </c>
      <c r="BI92" s="80">
        <f t="shared" si="154"/>
        <v>0</v>
      </c>
      <c r="BJ92" s="79"/>
      <c r="BK92" s="50"/>
      <c r="BL92" s="58"/>
      <c r="BM92" s="73"/>
      <c r="BN92" s="73">
        <f t="shared" si="160"/>
        <v>0</v>
      </c>
      <c r="BO92" s="74">
        <f t="shared" si="160"/>
        <v>0</v>
      </c>
      <c r="BP92" s="58"/>
      <c r="BQ92" s="73"/>
      <c r="BR92" s="74">
        <f t="shared" si="155"/>
        <v>0</v>
      </c>
      <c r="BS92" s="80">
        <f t="shared" si="155"/>
        <v>0</v>
      </c>
      <c r="BT92" s="50"/>
      <c r="BU92" s="58"/>
      <c r="BV92" s="73"/>
      <c r="BW92" s="73">
        <f t="shared" si="161"/>
        <v>0</v>
      </c>
      <c r="BX92" s="74">
        <f t="shared" si="161"/>
        <v>0</v>
      </c>
      <c r="BY92" s="66"/>
      <c r="BZ92" s="74"/>
      <c r="CA92" s="74">
        <f t="shared" si="156"/>
        <v>0</v>
      </c>
      <c r="CB92" s="80">
        <f t="shared" si="156"/>
        <v>0</v>
      </c>
      <c r="CC92" s="50"/>
      <c r="CD92" s="50"/>
      <c r="CE92" s="50"/>
      <c r="CF92" s="50"/>
      <c r="CG92" s="50"/>
      <c r="CH92" s="50"/>
      <c r="CI92" s="50"/>
      <c r="CJ92" s="50"/>
      <c r="CK92" s="50"/>
      <c r="CL92" s="50"/>
      <c r="CM92" s="50"/>
      <c r="CN92" s="50"/>
      <c r="CO92" s="50"/>
      <c r="CP92" s="50"/>
      <c r="CQ92" s="50"/>
      <c r="CR92" s="50"/>
      <c r="CS92" s="50"/>
      <c r="CT92" s="50"/>
      <c r="CU92" s="50"/>
      <c r="CV92" s="50"/>
      <c r="CW92" s="50"/>
      <c r="CX92" s="50"/>
      <c r="CY92" s="50"/>
      <c r="CZ92" s="50"/>
      <c r="DA92" s="50"/>
      <c r="DB92" s="50"/>
      <c r="DC92" s="50"/>
      <c r="DD92" s="50"/>
      <c r="DE92" s="50"/>
      <c r="DF92" s="50"/>
      <c r="DG92" s="50"/>
      <c r="DH92" s="50"/>
      <c r="DI92" s="50"/>
      <c r="DJ92" s="50"/>
      <c r="DK92" s="50"/>
      <c r="DL92" s="50"/>
      <c r="DM92" s="50"/>
      <c r="DN92" s="50"/>
      <c r="DO92" s="50"/>
      <c r="DP92" s="50"/>
      <c r="DQ92" s="50"/>
      <c r="DR92" s="50"/>
      <c r="DS92" s="50"/>
      <c r="DT92" s="50"/>
      <c r="DU92" s="50"/>
      <c r="DV92" s="50"/>
      <c r="DW92" s="50"/>
      <c r="DX92" s="50"/>
      <c r="DY92" s="50"/>
      <c r="DZ92" s="50"/>
      <c r="EA92" s="50"/>
    </row>
    <row r="93" spans="1:131" ht="20.399999999999999" hidden="1" outlineLevel="1" x14ac:dyDescent="0.35">
      <c r="A93" s="70" t="s">
        <v>50</v>
      </c>
      <c r="B93" s="58"/>
      <c r="C93" s="90">
        <v>0</v>
      </c>
      <c r="D93" s="73"/>
      <c r="E93" s="74"/>
      <c r="F93" s="77"/>
      <c r="G93" s="58"/>
      <c r="H93" s="90">
        <v>0</v>
      </c>
      <c r="I93" s="73"/>
      <c r="J93" s="73"/>
      <c r="K93" s="77"/>
      <c r="L93" s="58"/>
      <c r="M93" s="90">
        <v>0</v>
      </c>
      <c r="N93" s="73"/>
      <c r="O93" s="73"/>
      <c r="P93" s="81"/>
      <c r="Q93" s="94"/>
      <c r="R93" s="73"/>
      <c r="S93" s="77"/>
      <c r="T93" s="94"/>
      <c r="U93" s="73"/>
      <c r="V93" s="77"/>
      <c r="W93" s="58"/>
      <c r="X93" s="73">
        <f>M93+Q93-T93</f>
        <v>0</v>
      </c>
      <c r="Y93" s="73"/>
      <c r="Z93" s="74"/>
      <c r="AA93" s="77"/>
      <c r="AB93" s="58"/>
      <c r="AC93" s="92"/>
      <c r="AD93" s="73"/>
      <c r="AE93" s="73"/>
      <c r="AF93" s="77"/>
      <c r="AG93" s="94"/>
      <c r="AH93" s="73"/>
      <c r="AI93" s="77"/>
      <c r="AJ93" s="94"/>
      <c r="AK93" s="73"/>
      <c r="AL93" s="77"/>
      <c r="AM93" s="94"/>
      <c r="AN93" s="73"/>
      <c r="AO93" s="77"/>
      <c r="AP93" s="94"/>
      <c r="AQ93" s="73"/>
      <c r="AR93" s="77"/>
      <c r="AS93" s="78"/>
      <c r="AT93" s="50"/>
      <c r="AU93" s="58"/>
      <c r="AV93" s="73">
        <f>AC93-M93</f>
        <v>0</v>
      </c>
      <c r="AW93" s="73"/>
      <c r="AX93" s="74"/>
      <c r="AY93" s="66"/>
      <c r="AZ93" s="74">
        <f>IF(M93=0,0,AC93/M93*100)</f>
        <v>0</v>
      </c>
      <c r="BA93" s="74"/>
      <c r="BB93" s="74"/>
      <c r="BC93" s="58"/>
      <c r="BD93" s="73">
        <f>AC93-M93-AG93-AJ93-AM93-AP93</f>
        <v>0</v>
      </c>
      <c r="BE93" s="73"/>
      <c r="BF93" s="74"/>
      <c r="BG93" s="58"/>
      <c r="BH93" s="73"/>
      <c r="BI93" s="77"/>
      <c r="BJ93" s="79"/>
      <c r="BK93" s="50"/>
      <c r="BL93" s="58"/>
      <c r="BM93" s="73">
        <f>AC93-X93</f>
        <v>0</v>
      </c>
      <c r="BN93" s="73"/>
      <c r="BO93" s="74"/>
      <c r="BP93" s="58"/>
      <c r="BQ93" s="74">
        <f>IF(X93=0,0,AC93/X93*100)</f>
        <v>0</v>
      </c>
      <c r="BR93" s="73"/>
      <c r="BS93" s="80"/>
      <c r="BT93" s="50"/>
      <c r="BU93" s="58"/>
      <c r="BV93" s="73">
        <f>AC93-C93</f>
        <v>0</v>
      </c>
      <c r="BW93" s="73"/>
      <c r="BX93" s="74"/>
      <c r="BY93" s="66"/>
      <c r="BZ93" s="74">
        <f>IF(C93=0,0,AC93/C93*100)</f>
        <v>0</v>
      </c>
      <c r="CA93" s="74"/>
      <c r="CB93" s="8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</row>
    <row r="94" spans="1:131" ht="18" hidden="1" customHeight="1" outlineLevel="1" x14ac:dyDescent="0.35">
      <c r="A94" s="95" t="s">
        <v>57</v>
      </c>
      <c r="B94" s="58">
        <f>C94+D94</f>
        <v>0</v>
      </c>
      <c r="C94" s="90">
        <v>0</v>
      </c>
      <c r="D94" s="73">
        <f>SUM(D95:D96,D99:D100)</f>
        <v>0</v>
      </c>
      <c r="E94" s="74">
        <f>SUM(E95:E96,E99:E100)</f>
        <v>0</v>
      </c>
      <c r="F94" s="61">
        <f t="shared" ref="F94:F100" si="162">IF(E94=0,0,ROUND(D94/E94/12,0))</f>
        <v>0</v>
      </c>
      <c r="G94" s="58">
        <f>H94+I94</f>
        <v>0</v>
      </c>
      <c r="H94" s="90">
        <v>0</v>
      </c>
      <c r="I94" s="73">
        <f>SUM(I95:I96,I99:I100)</f>
        <v>0</v>
      </c>
      <c r="J94" s="73">
        <f>SUM(J95:J96,J99:J100)</f>
        <v>0</v>
      </c>
      <c r="K94" s="61">
        <f t="shared" ref="K94:K100" si="163">IF(J94=0,0,ROUND(I94/J94/12,0))</f>
        <v>0</v>
      </c>
      <c r="L94" s="58">
        <f>M94+N94</f>
        <v>0</v>
      </c>
      <c r="M94" s="90">
        <v>0</v>
      </c>
      <c r="N94" s="73">
        <f>SUM(N95:N96,N99:N100)</f>
        <v>0</v>
      </c>
      <c r="O94" s="73">
        <f>SUM(O95:O96,O99:O100)</f>
        <v>0</v>
      </c>
      <c r="P94" s="62">
        <f t="shared" ref="P94:P100" si="164">IF(O94=0,0,ROUND(N94/O94/12,0))</f>
        <v>0</v>
      </c>
      <c r="Q94" s="94"/>
      <c r="R94" s="73">
        <f>SUM(R95:R96,R99:R100)</f>
        <v>0</v>
      </c>
      <c r="S94" s="77">
        <f>SUM(S95:S96,S99:S100)</f>
        <v>0</v>
      </c>
      <c r="T94" s="94"/>
      <c r="U94" s="73">
        <f>SUM(U95:U96,U99:U100)</f>
        <v>0</v>
      </c>
      <c r="V94" s="77">
        <f>SUM(V95:V96,V99:V100)</f>
        <v>0</v>
      </c>
      <c r="W94" s="58">
        <f>X94+Y94</f>
        <v>0</v>
      </c>
      <c r="X94" s="73">
        <f>M94+Q94-T94</f>
        <v>0</v>
      </c>
      <c r="Y94" s="73">
        <f>SUM(Y95:Y96,Y99:Y100)</f>
        <v>0</v>
      </c>
      <c r="Z94" s="74">
        <f>SUM(Z95:Z96,Z99:Z100)</f>
        <v>0</v>
      </c>
      <c r="AA94" s="61">
        <f t="shared" ref="AA94:AA100" si="165">IF(Z94=0,0,ROUND(Y94/Z94/12,0))</f>
        <v>0</v>
      </c>
      <c r="AB94" s="58">
        <f>AC94+AD94</f>
        <v>0</v>
      </c>
      <c r="AC94" s="92"/>
      <c r="AD94" s="73">
        <f>SUM(AD95:AD96,AD99:AD100)</f>
        <v>0</v>
      </c>
      <c r="AE94" s="73">
        <f>SUM(AE95:AE96,AE99:AE100)</f>
        <v>0</v>
      </c>
      <c r="AF94" s="61">
        <f t="shared" ref="AF94:AF100" si="166">IF(AE94=0,0,ROUND(AD94/AE94/12,0))</f>
        <v>0</v>
      </c>
      <c r="AG94" s="94"/>
      <c r="AH94" s="73">
        <f>SUM(AH95:AH96,AH99:AH100)</f>
        <v>0</v>
      </c>
      <c r="AI94" s="77">
        <f>SUM(AI95:AI96,AI99:AI100)</f>
        <v>0</v>
      </c>
      <c r="AJ94" s="94"/>
      <c r="AK94" s="73">
        <f>SUM(AK95:AK96,AK99:AK100)</f>
        <v>0</v>
      </c>
      <c r="AL94" s="77">
        <f>SUM(AL95:AL96,AL99:AL100)</f>
        <v>0</v>
      </c>
      <c r="AM94" s="94"/>
      <c r="AN94" s="73">
        <f>SUM(AN95:AN96,AN99:AN100)</f>
        <v>0</v>
      </c>
      <c r="AO94" s="77">
        <f>SUM(AO95:AO96,AO99:AO100)</f>
        <v>0</v>
      </c>
      <c r="AP94" s="94"/>
      <c r="AQ94" s="73">
        <f>SUM(AQ95:AQ96,AQ99:AQ100)</f>
        <v>0</v>
      </c>
      <c r="AR94" s="77">
        <f>SUM(AR95:AR96,AR99:AR100)</f>
        <v>0</v>
      </c>
      <c r="AS94" s="78"/>
      <c r="AT94" s="50"/>
      <c r="AU94" s="58">
        <f>AV94+AW94</f>
        <v>0</v>
      </c>
      <c r="AV94" s="73">
        <f>AC94-M94</f>
        <v>0</v>
      </c>
      <c r="AW94" s="73">
        <f>SUM(AW95:AW96,AW99:AW100)</f>
        <v>0</v>
      </c>
      <c r="AX94" s="74">
        <f>SUM(AX95:AX96,AX99:AX100)</f>
        <v>0</v>
      </c>
      <c r="AY94" s="66">
        <f>IF(L94=0,0,AB94/L94*100)</f>
        <v>0</v>
      </c>
      <c r="AZ94" s="74">
        <f>IF(M94=0,0,AC94/M94*100)</f>
        <v>0</v>
      </c>
      <c r="BA94" s="74">
        <f t="shared" ref="BA94:BB100" si="167">IF(N94=0,0,AD94/N94*100)</f>
        <v>0</v>
      </c>
      <c r="BB94" s="74">
        <f t="shared" si="167"/>
        <v>0</v>
      </c>
      <c r="BC94" s="58">
        <f>BD94+BE94</f>
        <v>0</v>
      </c>
      <c r="BD94" s="73">
        <f>AC94-M94-AG94-AJ94-AM94-AP94</f>
        <v>0</v>
      </c>
      <c r="BE94" s="73">
        <f>SUM(BE95:BE96,BE99:BE100)</f>
        <v>0</v>
      </c>
      <c r="BF94" s="74">
        <f>SUM(BF95:BF96,BF99:BF100)</f>
        <v>0</v>
      </c>
      <c r="BG94" s="66">
        <f t="shared" ref="BG94:BG100" si="168">IF(F94=0,0,AF94/F94*100)</f>
        <v>0</v>
      </c>
      <c r="BH94" s="74">
        <f t="shared" ref="BH94:BH100" si="169">IF(K94=0,0,AF94/K94*100)</f>
        <v>0</v>
      </c>
      <c r="BI94" s="80">
        <f t="shared" ref="BI94:BI100" si="170">IF(P94=0,0,AF94/P94*100)</f>
        <v>0</v>
      </c>
      <c r="BJ94" s="79"/>
      <c r="BK94" s="50"/>
      <c r="BL94" s="58">
        <f>BM94+BN94</f>
        <v>0</v>
      </c>
      <c r="BM94" s="73">
        <f>AC94-X94</f>
        <v>0</v>
      </c>
      <c r="BN94" s="73">
        <f>SUM(BN95:BN96,BN99:BN100)</f>
        <v>0</v>
      </c>
      <c r="BO94" s="74">
        <f>SUM(BO95:BO96,BO99:BO100)</f>
        <v>0</v>
      </c>
      <c r="BP94" s="66">
        <f>IF(W94=0,0,AB94/W94*100)</f>
        <v>0</v>
      </c>
      <c r="BQ94" s="74">
        <f>IF(X94=0,0,AC94/X94*100)</f>
        <v>0</v>
      </c>
      <c r="BR94" s="74">
        <f t="shared" ref="BR94:BS100" si="171">IF(Y94=0,0,AD94/Y94*100)</f>
        <v>0</v>
      </c>
      <c r="BS94" s="80">
        <f t="shared" si="171"/>
        <v>0</v>
      </c>
      <c r="BT94" s="50"/>
      <c r="BU94" s="58">
        <f>BV94+BW94</f>
        <v>0</v>
      </c>
      <c r="BV94" s="73">
        <f>AC94-C94</f>
        <v>0</v>
      </c>
      <c r="BW94" s="73">
        <f>SUM(BW95:BW96,BW99:BW100)</f>
        <v>0</v>
      </c>
      <c r="BX94" s="74">
        <f>SUM(BX95:BX96,BX99:BX100)</f>
        <v>0</v>
      </c>
      <c r="BY94" s="66">
        <f>IF(B94=0,0,AB94/B94*100)</f>
        <v>0</v>
      </c>
      <c r="BZ94" s="74">
        <f>IF(C94=0,0,AC94/C94*100)</f>
        <v>0</v>
      </c>
      <c r="CA94" s="74">
        <f t="shared" ref="CA94:CB100" si="172">IF(D94=0,0,AD94/D94*100)</f>
        <v>0</v>
      </c>
      <c r="CB94" s="80">
        <f t="shared" si="172"/>
        <v>0</v>
      </c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0"/>
      <c r="DS94" s="50"/>
      <c r="DT94" s="50"/>
      <c r="DU94" s="50"/>
      <c r="DV94" s="50"/>
      <c r="DW94" s="50"/>
      <c r="DX94" s="50"/>
      <c r="DY94" s="50"/>
      <c r="DZ94" s="50"/>
      <c r="EA94" s="50"/>
    </row>
    <row r="95" spans="1:131" ht="20.399999999999999" hidden="1" outlineLevel="1" x14ac:dyDescent="0.35">
      <c r="A95" s="57" t="s">
        <v>44</v>
      </c>
      <c r="B95" s="58"/>
      <c r="C95" s="73"/>
      <c r="D95" s="90">
        <v>0</v>
      </c>
      <c r="E95" s="91">
        <v>0</v>
      </c>
      <c r="F95" s="61">
        <f t="shared" si="162"/>
        <v>0</v>
      </c>
      <c r="G95" s="58"/>
      <c r="H95" s="73"/>
      <c r="I95" s="90">
        <v>0</v>
      </c>
      <c r="J95" s="90">
        <v>0</v>
      </c>
      <c r="K95" s="61">
        <f t="shared" si="163"/>
        <v>0</v>
      </c>
      <c r="L95" s="58"/>
      <c r="M95" s="73"/>
      <c r="N95" s="90">
        <v>0</v>
      </c>
      <c r="O95" s="90">
        <v>0</v>
      </c>
      <c r="P95" s="62">
        <f t="shared" si="164"/>
        <v>0</v>
      </c>
      <c r="Q95" s="58"/>
      <c r="R95" s="92"/>
      <c r="S95" s="93"/>
      <c r="T95" s="58"/>
      <c r="U95" s="92"/>
      <c r="V95" s="93"/>
      <c r="W95" s="58"/>
      <c r="X95" s="73"/>
      <c r="Y95" s="73">
        <f t="shared" ref="Y95:Z100" si="173">N95+R95-U95</f>
        <v>0</v>
      </c>
      <c r="Z95" s="74">
        <f t="shared" si="173"/>
        <v>0</v>
      </c>
      <c r="AA95" s="61">
        <f t="shared" si="165"/>
        <v>0</v>
      </c>
      <c r="AB95" s="58"/>
      <c r="AC95" s="73"/>
      <c r="AD95" s="92"/>
      <c r="AE95" s="92"/>
      <c r="AF95" s="61">
        <f t="shared" si="166"/>
        <v>0</v>
      </c>
      <c r="AG95" s="58"/>
      <c r="AH95" s="92"/>
      <c r="AI95" s="93"/>
      <c r="AJ95" s="58"/>
      <c r="AK95" s="92"/>
      <c r="AL95" s="93"/>
      <c r="AM95" s="58"/>
      <c r="AN95" s="92"/>
      <c r="AO95" s="93"/>
      <c r="AP95" s="58"/>
      <c r="AQ95" s="92"/>
      <c r="AR95" s="93"/>
      <c r="AS95" s="78"/>
      <c r="AT95" s="50"/>
      <c r="AU95" s="58"/>
      <c r="AV95" s="73"/>
      <c r="AW95" s="73">
        <f t="shared" ref="AW95:AX100" si="174">AD95-N95</f>
        <v>0</v>
      </c>
      <c r="AX95" s="74">
        <f t="shared" si="174"/>
        <v>0</v>
      </c>
      <c r="AY95" s="66"/>
      <c r="AZ95" s="74"/>
      <c r="BA95" s="74">
        <f t="shared" si="167"/>
        <v>0</v>
      </c>
      <c r="BB95" s="74">
        <f t="shared" si="167"/>
        <v>0</v>
      </c>
      <c r="BC95" s="58"/>
      <c r="BD95" s="73"/>
      <c r="BE95" s="73">
        <f t="shared" ref="BE95:BF100" si="175">AD95-N95-AH95-AK95-AN95-AQ95</f>
        <v>0</v>
      </c>
      <c r="BF95" s="74">
        <f t="shared" si="175"/>
        <v>0</v>
      </c>
      <c r="BG95" s="66">
        <f t="shared" si="168"/>
        <v>0</v>
      </c>
      <c r="BH95" s="74">
        <f t="shared" si="169"/>
        <v>0</v>
      </c>
      <c r="BI95" s="80">
        <f t="shared" si="170"/>
        <v>0</v>
      </c>
      <c r="BJ95" s="79"/>
      <c r="BK95" s="50"/>
      <c r="BL95" s="58"/>
      <c r="BM95" s="73"/>
      <c r="BN95" s="73">
        <f t="shared" ref="BN95:BO100" si="176">AD95-Y95</f>
        <v>0</v>
      </c>
      <c r="BO95" s="74">
        <f t="shared" si="176"/>
        <v>0</v>
      </c>
      <c r="BP95" s="58"/>
      <c r="BQ95" s="73"/>
      <c r="BR95" s="74">
        <f t="shared" si="171"/>
        <v>0</v>
      </c>
      <c r="BS95" s="80">
        <f t="shared" si="171"/>
        <v>0</v>
      </c>
      <c r="BT95" s="50"/>
      <c r="BU95" s="58"/>
      <c r="BV95" s="73"/>
      <c r="BW95" s="73">
        <f t="shared" ref="BW95:BX100" si="177">AD95-D95</f>
        <v>0</v>
      </c>
      <c r="BX95" s="74">
        <f t="shared" si="177"/>
        <v>0</v>
      </c>
      <c r="BY95" s="66"/>
      <c r="BZ95" s="74"/>
      <c r="CA95" s="74">
        <f t="shared" si="172"/>
        <v>0</v>
      </c>
      <c r="CB95" s="80">
        <f t="shared" si="172"/>
        <v>0</v>
      </c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</row>
    <row r="96" spans="1:131" ht="20.399999999999999" hidden="1" outlineLevel="1" x14ac:dyDescent="0.35">
      <c r="A96" s="70" t="s">
        <v>45</v>
      </c>
      <c r="B96" s="58"/>
      <c r="C96" s="73"/>
      <c r="D96" s="90">
        <v>0</v>
      </c>
      <c r="E96" s="91">
        <v>0</v>
      </c>
      <c r="F96" s="61">
        <f t="shared" si="162"/>
        <v>0</v>
      </c>
      <c r="G96" s="58"/>
      <c r="H96" s="73"/>
      <c r="I96" s="90">
        <v>0</v>
      </c>
      <c r="J96" s="90">
        <v>0</v>
      </c>
      <c r="K96" s="61">
        <f t="shared" si="163"/>
        <v>0</v>
      </c>
      <c r="L96" s="58"/>
      <c r="M96" s="73"/>
      <c r="N96" s="90">
        <v>0</v>
      </c>
      <c r="O96" s="90">
        <v>0</v>
      </c>
      <c r="P96" s="62">
        <f t="shared" si="164"/>
        <v>0</v>
      </c>
      <c r="Q96" s="58"/>
      <c r="R96" s="92"/>
      <c r="S96" s="93"/>
      <c r="T96" s="58"/>
      <c r="U96" s="92"/>
      <c r="V96" s="93"/>
      <c r="W96" s="58"/>
      <c r="X96" s="73"/>
      <c r="Y96" s="73">
        <f t="shared" si="173"/>
        <v>0</v>
      </c>
      <c r="Z96" s="74">
        <f t="shared" si="173"/>
        <v>0</v>
      </c>
      <c r="AA96" s="61">
        <f t="shared" si="165"/>
        <v>0</v>
      </c>
      <c r="AB96" s="58"/>
      <c r="AC96" s="73"/>
      <c r="AD96" s="92"/>
      <c r="AE96" s="92"/>
      <c r="AF96" s="61">
        <f t="shared" si="166"/>
        <v>0</v>
      </c>
      <c r="AG96" s="58"/>
      <c r="AH96" s="92"/>
      <c r="AI96" s="93"/>
      <c r="AJ96" s="58"/>
      <c r="AK96" s="92"/>
      <c r="AL96" s="93"/>
      <c r="AM96" s="58"/>
      <c r="AN96" s="92"/>
      <c r="AO96" s="93"/>
      <c r="AP96" s="58"/>
      <c r="AQ96" s="92"/>
      <c r="AR96" s="93"/>
      <c r="AS96" s="78"/>
      <c r="AT96" s="50"/>
      <c r="AU96" s="58"/>
      <c r="AV96" s="73"/>
      <c r="AW96" s="73">
        <f t="shared" si="174"/>
        <v>0</v>
      </c>
      <c r="AX96" s="74">
        <f t="shared" si="174"/>
        <v>0</v>
      </c>
      <c r="AY96" s="66"/>
      <c r="AZ96" s="74"/>
      <c r="BA96" s="74">
        <f t="shared" si="167"/>
        <v>0</v>
      </c>
      <c r="BB96" s="74">
        <f t="shared" si="167"/>
        <v>0</v>
      </c>
      <c r="BC96" s="58"/>
      <c r="BD96" s="73"/>
      <c r="BE96" s="73">
        <f t="shared" si="175"/>
        <v>0</v>
      </c>
      <c r="BF96" s="74">
        <f t="shared" si="175"/>
        <v>0</v>
      </c>
      <c r="BG96" s="66">
        <f t="shared" si="168"/>
        <v>0</v>
      </c>
      <c r="BH96" s="74">
        <f t="shared" si="169"/>
        <v>0</v>
      </c>
      <c r="BI96" s="80">
        <f t="shared" si="170"/>
        <v>0</v>
      </c>
      <c r="BJ96" s="79"/>
      <c r="BK96" s="50"/>
      <c r="BL96" s="58"/>
      <c r="BM96" s="73"/>
      <c r="BN96" s="73">
        <f t="shared" si="176"/>
        <v>0</v>
      </c>
      <c r="BO96" s="74">
        <f t="shared" si="176"/>
        <v>0</v>
      </c>
      <c r="BP96" s="58"/>
      <c r="BQ96" s="73"/>
      <c r="BR96" s="74">
        <f t="shared" si="171"/>
        <v>0</v>
      </c>
      <c r="BS96" s="80">
        <f t="shared" si="171"/>
        <v>0</v>
      </c>
      <c r="BT96" s="50"/>
      <c r="BU96" s="58"/>
      <c r="BV96" s="73"/>
      <c r="BW96" s="73">
        <f t="shared" si="177"/>
        <v>0</v>
      </c>
      <c r="BX96" s="74">
        <f t="shared" si="177"/>
        <v>0</v>
      </c>
      <c r="BY96" s="66"/>
      <c r="BZ96" s="74"/>
      <c r="CA96" s="74">
        <f t="shared" si="172"/>
        <v>0</v>
      </c>
      <c r="CB96" s="80">
        <f t="shared" si="172"/>
        <v>0</v>
      </c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0"/>
      <c r="DS96" s="50"/>
      <c r="DT96" s="50"/>
      <c r="DU96" s="50"/>
      <c r="DV96" s="50"/>
      <c r="DW96" s="50"/>
      <c r="DX96" s="50"/>
      <c r="DY96" s="50"/>
      <c r="DZ96" s="50"/>
      <c r="EA96" s="50"/>
    </row>
    <row r="97" spans="1:131" ht="20.399999999999999" hidden="1" outlineLevel="1" x14ac:dyDescent="0.35">
      <c r="A97" s="70" t="s">
        <v>46</v>
      </c>
      <c r="B97" s="58"/>
      <c r="C97" s="73"/>
      <c r="D97" s="90">
        <v>0</v>
      </c>
      <c r="E97" s="91">
        <v>0</v>
      </c>
      <c r="F97" s="61">
        <f t="shared" si="162"/>
        <v>0</v>
      </c>
      <c r="G97" s="58"/>
      <c r="H97" s="73"/>
      <c r="I97" s="90">
        <v>0</v>
      </c>
      <c r="J97" s="90">
        <v>0</v>
      </c>
      <c r="K97" s="61">
        <f t="shared" si="163"/>
        <v>0</v>
      </c>
      <c r="L97" s="58"/>
      <c r="M97" s="73"/>
      <c r="N97" s="90">
        <v>0</v>
      </c>
      <c r="O97" s="90">
        <v>0</v>
      </c>
      <c r="P97" s="62">
        <f t="shared" si="164"/>
        <v>0</v>
      </c>
      <c r="Q97" s="58"/>
      <c r="R97" s="92"/>
      <c r="S97" s="93"/>
      <c r="T97" s="58"/>
      <c r="U97" s="92"/>
      <c r="V97" s="93"/>
      <c r="W97" s="58"/>
      <c r="X97" s="73"/>
      <c r="Y97" s="73">
        <f t="shared" si="173"/>
        <v>0</v>
      </c>
      <c r="Z97" s="74">
        <f t="shared" si="173"/>
        <v>0</v>
      </c>
      <c r="AA97" s="61">
        <f t="shared" si="165"/>
        <v>0</v>
      </c>
      <c r="AB97" s="58"/>
      <c r="AC97" s="73"/>
      <c r="AD97" s="92"/>
      <c r="AE97" s="92"/>
      <c r="AF97" s="61">
        <f t="shared" si="166"/>
        <v>0</v>
      </c>
      <c r="AG97" s="58"/>
      <c r="AH97" s="92"/>
      <c r="AI97" s="93"/>
      <c r="AJ97" s="58"/>
      <c r="AK97" s="92"/>
      <c r="AL97" s="93"/>
      <c r="AM97" s="58"/>
      <c r="AN97" s="92"/>
      <c r="AO97" s="93"/>
      <c r="AP97" s="58"/>
      <c r="AQ97" s="92"/>
      <c r="AR97" s="93"/>
      <c r="AS97" s="78"/>
      <c r="AT97" s="50"/>
      <c r="AU97" s="58"/>
      <c r="AV97" s="73"/>
      <c r="AW97" s="73">
        <f t="shared" si="174"/>
        <v>0</v>
      </c>
      <c r="AX97" s="74">
        <f t="shared" si="174"/>
        <v>0</v>
      </c>
      <c r="AY97" s="66"/>
      <c r="AZ97" s="74"/>
      <c r="BA97" s="74">
        <f t="shared" si="167"/>
        <v>0</v>
      </c>
      <c r="BB97" s="74">
        <f t="shared" si="167"/>
        <v>0</v>
      </c>
      <c r="BC97" s="58"/>
      <c r="BD97" s="73"/>
      <c r="BE97" s="73">
        <f t="shared" si="175"/>
        <v>0</v>
      </c>
      <c r="BF97" s="74">
        <f t="shared" si="175"/>
        <v>0</v>
      </c>
      <c r="BG97" s="66">
        <f t="shared" si="168"/>
        <v>0</v>
      </c>
      <c r="BH97" s="74">
        <f t="shared" si="169"/>
        <v>0</v>
      </c>
      <c r="BI97" s="80">
        <f t="shared" si="170"/>
        <v>0</v>
      </c>
      <c r="BJ97" s="79"/>
      <c r="BK97" s="50"/>
      <c r="BL97" s="58"/>
      <c r="BM97" s="73"/>
      <c r="BN97" s="73">
        <f t="shared" si="176"/>
        <v>0</v>
      </c>
      <c r="BO97" s="74">
        <f t="shared" si="176"/>
        <v>0</v>
      </c>
      <c r="BP97" s="58"/>
      <c r="BQ97" s="73"/>
      <c r="BR97" s="74">
        <f t="shared" si="171"/>
        <v>0</v>
      </c>
      <c r="BS97" s="80">
        <f t="shared" si="171"/>
        <v>0</v>
      </c>
      <c r="BT97" s="50"/>
      <c r="BU97" s="58"/>
      <c r="BV97" s="73"/>
      <c r="BW97" s="73">
        <f t="shared" si="177"/>
        <v>0</v>
      </c>
      <c r="BX97" s="74">
        <f t="shared" si="177"/>
        <v>0</v>
      </c>
      <c r="BY97" s="66"/>
      <c r="BZ97" s="74"/>
      <c r="CA97" s="74">
        <f t="shared" si="172"/>
        <v>0</v>
      </c>
      <c r="CB97" s="80">
        <f t="shared" si="172"/>
        <v>0</v>
      </c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</row>
    <row r="98" spans="1:131" ht="20.399999999999999" hidden="1" outlineLevel="1" x14ac:dyDescent="0.35">
      <c r="A98" s="70" t="s">
        <v>47</v>
      </c>
      <c r="B98" s="58"/>
      <c r="C98" s="73"/>
      <c r="D98" s="90">
        <v>0</v>
      </c>
      <c r="E98" s="91">
        <v>0</v>
      </c>
      <c r="F98" s="61">
        <f t="shared" si="162"/>
        <v>0</v>
      </c>
      <c r="G98" s="58"/>
      <c r="H98" s="73"/>
      <c r="I98" s="90">
        <v>0</v>
      </c>
      <c r="J98" s="90">
        <v>0</v>
      </c>
      <c r="K98" s="61">
        <f t="shared" si="163"/>
        <v>0</v>
      </c>
      <c r="L98" s="58"/>
      <c r="M98" s="73"/>
      <c r="N98" s="90">
        <v>0</v>
      </c>
      <c r="O98" s="90">
        <v>0</v>
      </c>
      <c r="P98" s="62">
        <f t="shared" si="164"/>
        <v>0</v>
      </c>
      <c r="Q98" s="58"/>
      <c r="R98" s="92"/>
      <c r="S98" s="93"/>
      <c r="T98" s="58"/>
      <c r="U98" s="92"/>
      <c r="V98" s="93"/>
      <c r="W98" s="58"/>
      <c r="X98" s="73"/>
      <c r="Y98" s="73">
        <f t="shared" si="173"/>
        <v>0</v>
      </c>
      <c r="Z98" s="74">
        <f t="shared" si="173"/>
        <v>0</v>
      </c>
      <c r="AA98" s="61">
        <f t="shared" si="165"/>
        <v>0</v>
      </c>
      <c r="AB98" s="58"/>
      <c r="AC98" s="73"/>
      <c r="AD98" s="92"/>
      <c r="AE98" s="92"/>
      <c r="AF98" s="61">
        <f t="shared" si="166"/>
        <v>0</v>
      </c>
      <c r="AG98" s="58"/>
      <c r="AH98" s="92"/>
      <c r="AI98" s="93"/>
      <c r="AJ98" s="58"/>
      <c r="AK98" s="92"/>
      <c r="AL98" s="93"/>
      <c r="AM98" s="58"/>
      <c r="AN98" s="92"/>
      <c r="AO98" s="93"/>
      <c r="AP98" s="58"/>
      <c r="AQ98" s="92"/>
      <c r="AR98" s="93"/>
      <c r="AS98" s="78"/>
      <c r="AT98" s="50"/>
      <c r="AU98" s="58"/>
      <c r="AV98" s="73"/>
      <c r="AW98" s="73">
        <f t="shared" si="174"/>
        <v>0</v>
      </c>
      <c r="AX98" s="74">
        <f t="shared" si="174"/>
        <v>0</v>
      </c>
      <c r="AY98" s="66"/>
      <c r="AZ98" s="74"/>
      <c r="BA98" s="74">
        <f t="shared" si="167"/>
        <v>0</v>
      </c>
      <c r="BB98" s="74">
        <f t="shared" si="167"/>
        <v>0</v>
      </c>
      <c r="BC98" s="58"/>
      <c r="BD98" s="73"/>
      <c r="BE98" s="73">
        <f t="shared" si="175"/>
        <v>0</v>
      </c>
      <c r="BF98" s="74">
        <f t="shared" si="175"/>
        <v>0</v>
      </c>
      <c r="BG98" s="66">
        <f t="shared" si="168"/>
        <v>0</v>
      </c>
      <c r="BH98" s="74">
        <f t="shared" si="169"/>
        <v>0</v>
      </c>
      <c r="BI98" s="80">
        <f t="shared" si="170"/>
        <v>0</v>
      </c>
      <c r="BJ98" s="79"/>
      <c r="BK98" s="50"/>
      <c r="BL98" s="58"/>
      <c r="BM98" s="73"/>
      <c r="BN98" s="73">
        <f t="shared" si="176"/>
        <v>0</v>
      </c>
      <c r="BO98" s="74">
        <f t="shared" si="176"/>
        <v>0</v>
      </c>
      <c r="BP98" s="58"/>
      <c r="BQ98" s="73"/>
      <c r="BR98" s="74">
        <f t="shared" si="171"/>
        <v>0</v>
      </c>
      <c r="BS98" s="80">
        <f t="shared" si="171"/>
        <v>0</v>
      </c>
      <c r="BT98" s="50"/>
      <c r="BU98" s="58"/>
      <c r="BV98" s="73"/>
      <c r="BW98" s="73">
        <f t="shared" si="177"/>
        <v>0</v>
      </c>
      <c r="BX98" s="74">
        <f t="shared" si="177"/>
        <v>0</v>
      </c>
      <c r="BY98" s="66"/>
      <c r="BZ98" s="74"/>
      <c r="CA98" s="74">
        <f t="shared" si="172"/>
        <v>0</v>
      </c>
      <c r="CB98" s="80">
        <f t="shared" si="172"/>
        <v>0</v>
      </c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0"/>
      <c r="CP98" s="50"/>
      <c r="CQ98" s="50"/>
      <c r="CR98" s="50"/>
      <c r="CS98" s="50"/>
      <c r="CT98" s="50"/>
      <c r="CU98" s="50"/>
      <c r="CV98" s="50"/>
      <c r="CW98" s="50"/>
      <c r="CX98" s="50"/>
      <c r="CY98" s="50"/>
      <c r="CZ98" s="50"/>
      <c r="DA98" s="50"/>
      <c r="DB98" s="50"/>
      <c r="DC98" s="50"/>
      <c r="DD98" s="50"/>
      <c r="DE98" s="50"/>
      <c r="DF98" s="50"/>
      <c r="DG98" s="50"/>
      <c r="DH98" s="50"/>
      <c r="DI98" s="50"/>
      <c r="DJ98" s="50"/>
      <c r="DK98" s="50"/>
      <c r="DL98" s="50"/>
      <c r="DM98" s="50"/>
      <c r="DN98" s="50"/>
      <c r="DO98" s="50"/>
      <c r="DP98" s="50"/>
      <c r="DQ98" s="50"/>
      <c r="DR98" s="50"/>
      <c r="DS98" s="50"/>
      <c r="DT98" s="50"/>
      <c r="DU98" s="50"/>
      <c r="DV98" s="50"/>
      <c r="DW98" s="50"/>
      <c r="DX98" s="50"/>
      <c r="DY98" s="50"/>
      <c r="DZ98" s="50"/>
      <c r="EA98" s="50"/>
    </row>
    <row r="99" spans="1:131" ht="20.399999999999999" hidden="1" outlineLevel="1" x14ac:dyDescent="0.35">
      <c r="A99" s="70" t="s">
        <v>48</v>
      </c>
      <c r="B99" s="58"/>
      <c r="C99" s="73"/>
      <c r="D99" s="90">
        <v>0</v>
      </c>
      <c r="E99" s="91">
        <v>0</v>
      </c>
      <c r="F99" s="61">
        <f t="shared" si="162"/>
        <v>0</v>
      </c>
      <c r="G99" s="58"/>
      <c r="H99" s="73"/>
      <c r="I99" s="90">
        <v>0</v>
      </c>
      <c r="J99" s="90">
        <v>0</v>
      </c>
      <c r="K99" s="61">
        <f t="shared" si="163"/>
        <v>0</v>
      </c>
      <c r="L99" s="58"/>
      <c r="M99" s="73"/>
      <c r="N99" s="90">
        <v>0</v>
      </c>
      <c r="O99" s="90">
        <v>0</v>
      </c>
      <c r="P99" s="62">
        <f t="shared" si="164"/>
        <v>0</v>
      </c>
      <c r="Q99" s="58"/>
      <c r="R99" s="92"/>
      <c r="S99" s="93"/>
      <c r="T99" s="58"/>
      <c r="U99" s="92"/>
      <c r="V99" s="93"/>
      <c r="W99" s="58"/>
      <c r="X99" s="73"/>
      <c r="Y99" s="73">
        <f t="shared" si="173"/>
        <v>0</v>
      </c>
      <c r="Z99" s="74">
        <f t="shared" si="173"/>
        <v>0</v>
      </c>
      <c r="AA99" s="61">
        <f t="shared" si="165"/>
        <v>0</v>
      </c>
      <c r="AB99" s="58"/>
      <c r="AC99" s="73"/>
      <c r="AD99" s="92"/>
      <c r="AE99" s="92"/>
      <c r="AF99" s="61">
        <f t="shared" si="166"/>
        <v>0</v>
      </c>
      <c r="AG99" s="58"/>
      <c r="AH99" s="92"/>
      <c r="AI99" s="93"/>
      <c r="AJ99" s="58"/>
      <c r="AK99" s="92"/>
      <c r="AL99" s="93"/>
      <c r="AM99" s="58"/>
      <c r="AN99" s="92"/>
      <c r="AO99" s="93"/>
      <c r="AP99" s="58"/>
      <c r="AQ99" s="92"/>
      <c r="AR99" s="93"/>
      <c r="AS99" s="78"/>
      <c r="AT99" s="50"/>
      <c r="AU99" s="58"/>
      <c r="AV99" s="73"/>
      <c r="AW99" s="73">
        <f t="shared" si="174"/>
        <v>0</v>
      </c>
      <c r="AX99" s="74">
        <f t="shared" si="174"/>
        <v>0</v>
      </c>
      <c r="AY99" s="66"/>
      <c r="AZ99" s="74"/>
      <c r="BA99" s="74">
        <f t="shared" si="167"/>
        <v>0</v>
      </c>
      <c r="BB99" s="74">
        <f t="shared" si="167"/>
        <v>0</v>
      </c>
      <c r="BC99" s="58"/>
      <c r="BD99" s="73"/>
      <c r="BE99" s="73">
        <f t="shared" si="175"/>
        <v>0</v>
      </c>
      <c r="BF99" s="74">
        <f t="shared" si="175"/>
        <v>0</v>
      </c>
      <c r="BG99" s="66">
        <f t="shared" si="168"/>
        <v>0</v>
      </c>
      <c r="BH99" s="74">
        <f t="shared" si="169"/>
        <v>0</v>
      </c>
      <c r="BI99" s="80">
        <f t="shared" si="170"/>
        <v>0</v>
      </c>
      <c r="BJ99" s="79"/>
      <c r="BK99" s="50"/>
      <c r="BL99" s="58"/>
      <c r="BM99" s="73"/>
      <c r="BN99" s="73">
        <f t="shared" si="176"/>
        <v>0</v>
      </c>
      <c r="BO99" s="74">
        <f t="shared" si="176"/>
        <v>0</v>
      </c>
      <c r="BP99" s="58"/>
      <c r="BQ99" s="73"/>
      <c r="BR99" s="74">
        <f t="shared" si="171"/>
        <v>0</v>
      </c>
      <c r="BS99" s="80">
        <f t="shared" si="171"/>
        <v>0</v>
      </c>
      <c r="BT99" s="50"/>
      <c r="BU99" s="58"/>
      <c r="BV99" s="73"/>
      <c r="BW99" s="73">
        <f t="shared" si="177"/>
        <v>0</v>
      </c>
      <c r="BX99" s="74">
        <f t="shared" si="177"/>
        <v>0</v>
      </c>
      <c r="BY99" s="66"/>
      <c r="BZ99" s="74"/>
      <c r="CA99" s="74">
        <f t="shared" si="172"/>
        <v>0</v>
      </c>
      <c r="CB99" s="80">
        <f t="shared" si="172"/>
        <v>0</v>
      </c>
      <c r="CC99" s="50"/>
      <c r="CD99" s="50"/>
      <c r="CE99" s="50"/>
      <c r="CF99" s="50"/>
      <c r="CG99" s="50"/>
      <c r="CH99" s="50"/>
      <c r="CI99" s="50"/>
      <c r="CJ99" s="50"/>
      <c r="CK99" s="50"/>
      <c r="CL99" s="50"/>
      <c r="CM99" s="50"/>
      <c r="CN99" s="50"/>
      <c r="CO99" s="50"/>
      <c r="CP99" s="50"/>
      <c r="CQ99" s="50"/>
      <c r="CR99" s="50"/>
      <c r="CS99" s="50"/>
      <c r="CT99" s="50"/>
      <c r="CU99" s="50"/>
      <c r="CV99" s="50"/>
      <c r="CW99" s="50"/>
      <c r="CX99" s="50"/>
      <c r="CY99" s="50"/>
      <c r="CZ99" s="50"/>
      <c r="DA99" s="50"/>
      <c r="DB99" s="50"/>
      <c r="DC99" s="50"/>
      <c r="DD99" s="50"/>
      <c r="DE99" s="50"/>
      <c r="DF99" s="50"/>
      <c r="DG99" s="50"/>
      <c r="DH99" s="50"/>
      <c r="DI99" s="50"/>
      <c r="DJ99" s="50"/>
      <c r="DK99" s="50"/>
      <c r="DL99" s="50"/>
      <c r="DM99" s="50"/>
      <c r="DN99" s="50"/>
      <c r="DO99" s="50"/>
      <c r="DP99" s="50"/>
      <c r="DQ99" s="50"/>
      <c r="DR99" s="50"/>
      <c r="DS99" s="50"/>
      <c r="DT99" s="50"/>
      <c r="DU99" s="50"/>
      <c r="DV99" s="50"/>
      <c r="DW99" s="50"/>
      <c r="DX99" s="50"/>
      <c r="DY99" s="50"/>
      <c r="DZ99" s="50"/>
      <c r="EA99" s="50"/>
    </row>
    <row r="100" spans="1:131" ht="20.399999999999999" hidden="1" outlineLevel="1" x14ac:dyDescent="0.35">
      <c r="A100" s="71" t="s">
        <v>49</v>
      </c>
      <c r="B100" s="58"/>
      <c r="C100" s="73"/>
      <c r="D100" s="90">
        <v>0</v>
      </c>
      <c r="E100" s="91">
        <v>0</v>
      </c>
      <c r="F100" s="61">
        <f t="shared" si="162"/>
        <v>0</v>
      </c>
      <c r="G100" s="58"/>
      <c r="H100" s="73"/>
      <c r="I100" s="90">
        <v>0</v>
      </c>
      <c r="J100" s="90">
        <v>0</v>
      </c>
      <c r="K100" s="61">
        <f t="shared" si="163"/>
        <v>0</v>
      </c>
      <c r="L100" s="58"/>
      <c r="M100" s="73"/>
      <c r="N100" s="90">
        <v>0</v>
      </c>
      <c r="O100" s="90">
        <v>0</v>
      </c>
      <c r="P100" s="62">
        <f t="shared" si="164"/>
        <v>0</v>
      </c>
      <c r="Q100" s="58"/>
      <c r="R100" s="92"/>
      <c r="S100" s="93"/>
      <c r="T100" s="58"/>
      <c r="U100" s="92"/>
      <c r="V100" s="93"/>
      <c r="W100" s="58"/>
      <c r="X100" s="73"/>
      <c r="Y100" s="73">
        <f t="shared" si="173"/>
        <v>0</v>
      </c>
      <c r="Z100" s="74">
        <f t="shared" si="173"/>
        <v>0</v>
      </c>
      <c r="AA100" s="61">
        <f t="shared" si="165"/>
        <v>0</v>
      </c>
      <c r="AB100" s="58"/>
      <c r="AC100" s="73"/>
      <c r="AD100" s="92"/>
      <c r="AE100" s="92"/>
      <c r="AF100" s="61">
        <f t="shared" si="166"/>
        <v>0</v>
      </c>
      <c r="AG100" s="58"/>
      <c r="AH100" s="92"/>
      <c r="AI100" s="93"/>
      <c r="AJ100" s="58"/>
      <c r="AK100" s="92"/>
      <c r="AL100" s="93"/>
      <c r="AM100" s="58"/>
      <c r="AN100" s="92"/>
      <c r="AO100" s="93"/>
      <c r="AP100" s="58"/>
      <c r="AQ100" s="92"/>
      <c r="AR100" s="93"/>
      <c r="AS100" s="78"/>
      <c r="AT100" s="50"/>
      <c r="AU100" s="58"/>
      <c r="AV100" s="73"/>
      <c r="AW100" s="73">
        <f t="shared" si="174"/>
        <v>0</v>
      </c>
      <c r="AX100" s="74">
        <f t="shared" si="174"/>
        <v>0</v>
      </c>
      <c r="AY100" s="66"/>
      <c r="AZ100" s="74"/>
      <c r="BA100" s="74">
        <f t="shared" si="167"/>
        <v>0</v>
      </c>
      <c r="BB100" s="74">
        <f t="shared" si="167"/>
        <v>0</v>
      </c>
      <c r="BC100" s="58"/>
      <c r="BD100" s="73"/>
      <c r="BE100" s="73">
        <f t="shared" si="175"/>
        <v>0</v>
      </c>
      <c r="BF100" s="74">
        <f t="shared" si="175"/>
        <v>0</v>
      </c>
      <c r="BG100" s="66">
        <f t="shared" si="168"/>
        <v>0</v>
      </c>
      <c r="BH100" s="74">
        <f t="shared" si="169"/>
        <v>0</v>
      </c>
      <c r="BI100" s="80">
        <f t="shared" si="170"/>
        <v>0</v>
      </c>
      <c r="BJ100" s="79"/>
      <c r="BK100" s="50"/>
      <c r="BL100" s="58"/>
      <c r="BM100" s="73"/>
      <c r="BN100" s="73">
        <f t="shared" si="176"/>
        <v>0</v>
      </c>
      <c r="BO100" s="74">
        <f t="shared" si="176"/>
        <v>0</v>
      </c>
      <c r="BP100" s="58"/>
      <c r="BQ100" s="73"/>
      <c r="BR100" s="74">
        <f t="shared" si="171"/>
        <v>0</v>
      </c>
      <c r="BS100" s="80">
        <f t="shared" si="171"/>
        <v>0</v>
      </c>
      <c r="BT100" s="50"/>
      <c r="BU100" s="58"/>
      <c r="BV100" s="73"/>
      <c r="BW100" s="73">
        <f t="shared" si="177"/>
        <v>0</v>
      </c>
      <c r="BX100" s="74">
        <f t="shared" si="177"/>
        <v>0</v>
      </c>
      <c r="BY100" s="66"/>
      <c r="BZ100" s="74"/>
      <c r="CA100" s="74">
        <f t="shared" si="172"/>
        <v>0</v>
      </c>
      <c r="CB100" s="80">
        <f t="shared" si="172"/>
        <v>0</v>
      </c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  <c r="DQ100" s="50"/>
      <c r="DR100" s="50"/>
      <c r="DS100" s="50"/>
      <c r="DT100" s="50"/>
      <c r="DU100" s="50"/>
      <c r="DV100" s="50"/>
      <c r="DW100" s="50"/>
      <c r="DX100" s="50"/>
      <c r="DY100" s="50"/>
      <c r="DZ100" s="50"/>
      <c r="EA100" s="50"/>
    </row>
    <row r="101" spans="1:131" ht="20.399999999999999" hidden="1" outlineLevel="1" x14ac:dyDescent="0.35">
      <c r="A101" s="70" t="s">
        <v>50</v>
      </c>
      <c r="B101" s="58"/>
      <c r="C101" s="90">
        <v>0</v>
      </c>
      <c r="D101" s="73"/>
      <c r="E101" s="74"/>
      <c r="F101" s="77"/>
      <c r="G101" s="58"/>
      <c r="H101" s="90">
        <v>0</v>
      </c>
      <c r="I101" s="73"/>
      <c r="J101" s="73"/>
      <c r="K101" s="77"/>
      <c r="L101" s="58"/>
      <c r="M101" s="90">
        <v>0</v>
      </c>
      <c r="N101" s="73"/>
      <c r="O101" s="73"/>
      <c r="P101" s="81"/>
      <c r="Q101" s="94"/>
      <c r="R101" s="73"/>
      <c r="S101" s="77"/>
      <c r="T101" s="94"/>
      <c r="U101" s="73"/>
      <c r="V101" s="77"/>
      <c r="W101" s="58"/>
      <c r="X101" s="73">
        <f>M101+Q101-T101</f>
        <v>0</v>
      </c>
      <c r="Y101" s="73"/>
      <c r="Z101" s="74"/>
      <c r="AA101" s="77"/>
      <c r="AB101" s="58"/>
      <c r="AC101" s="92"/>
      <c r="AD101" s="73"/>
      <c r="AE101" s="73"/>
      <c r="AF101" s="77"/>
      <c r="AG101" s="94"/>
      <c r="AH101" s="73"/>
      <c r="AI101" s="77"/>
      <c r="AJ101" s="94"/>
      <c r="AK101" s="73"/>
      <c r="AL101" s="77"/>
      <c r="AM101" s="94"/>
      <c r="AN101" s="73"/>
      <c r="AO101" s="77"/>
      <c r="AP101" s="94"/>
      <c r="AQ101" s="73"/>
      <c r="AR101" s="77"/>
      <c r="AS101" s="78"/>
      <c r="AT101" s="50"/>
      <c r="AU101" s="58"/>
      <c r="AV101" s="73">
        <f>AC101-M101</f>
        <v>0</v>
      </c>
      <c r="AW101" s="73"/>
      <c r="AX101" s="74"/>
      <c r="AY101" s="66"/>
      <c r="AZ101" s="74">
        <f>IF(M101=0,0,AC101/M101*100)</f>
        <v>0</v>
      </c>
      <c r="BA101" s="74"/>
      <c r="BB101" s="74"/>
      <c r="BC101" s="58"/>
      <c r="BD101" s="73">
        <f>AC101-M101-AG101-AJ101-AM101-AP101</f>
        <v>0</v>
      </c>
      <c r="BE101" s="73"/>
      <c r="BF101" s="74"/>
      <c r="BG101" s="58"/>
      <c r="BH101" s="73"/>
      <c r="BI101" s="77"/>
      <c r="BJ101" s="79"/>
      <c r="BK101" s="50"/>
      <c r="BL101" s="58"/>
      <c r="BM101" s="73">
        <f>AC101-X101</f>
        <v>0</v>
      </c>
      <c r="BN101" s="73"/>
      <c r="BO101" s="74"/>
      <c r="BP101" s="58"/>
      <c r="BQ101" s="74">
        <f>IF(X101=0,0,AC101/X101*100)</f>
        <v>0</v>
      </c>
      <c r="BR101" s="73"/>
      <c r="BS101" s="80"/>
      <c r="BT101" s="50"/>
      <c r="BU101" s="58"/>
      <c r="BV101" s="73">
        <f>AC101-C101</f>
        <v>0</v>
      </c>
      <c r="BW101" s="73"/>
      <c r="BX101" s="74"/>
      <c r="BY101" s="66"/>
      <c r="BZ101" s="74">
        <f>IF(C101=0,0,AC101/C101*100)</f>
        <v>0</v>
      </c>
      <c r="CA101" s="74"/>
      <c r="CB101" s="8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</row>
    <row r="102" spans="1:131" ht="18" hidden="1" customHeight="1" outlineLevel="1" x14ac:dyDescent="0.35">
      <c r="A102" s="95" t="s">
        <v>57</v>
      </c>
      <c r="B102" s="58">
        <f>C102+D102</f>
        <v>0</v>
      </c>
      <c r="C102" s="90">
        <v>0</v>
      </c>
      <c r="D102" s="73">
        <f>SUM(D103:D104,D107:D108)</f>
        <v>0</v>
      </c>
      <c r="E102" s="74">
        <f>SUM(E103:E104,E107:E108)</f>
        <v>0</v>
      </c>
      <c r="F102" s="61">
        <f t="shared" ref="F102:F108" si="178">IF(E102=0,0,ROUND(D102/E102/12,0))</f>
        <v>0</v>
      </c>
      <c r="G102" s="58">
        <f>H102+I102</f>
        <v>0</v>
      </c>
      <c r="H102" s="90">
        <v>0</v>
      </c>
      <c r="I102" s="73">
        <f>SUM(I103:I104,I107:I108)</f>
        <v>0</v>
      </c>
      <c r="J102" s="73">
        <f>SUM(J103:J104,J107:J108)</f>
        <v>0</v>
      </c>
      <c r="K102" s="61">
        <f t="shared" ref="K102:K108" si="179">IF(J102=0,0,ROUND(I102/J102/12,0))</f>
        <v>0</v>
      </c>
      <c r="L102" s="58">
        <f>M102+N102</f>
        <v>0</v>
      </c>
      <c r="M102" s="90">
        <v>0</v>
      </c>
      <c r="N102" s="73">
        <f>SUM(N103:N104,N107:N108)</f>
        <v>0</v>
      </c>
      <c r="O102" s="73">
        <f>SUM(O103:O104,O107:O108)</f>
        <v>0</v>
      </c>
      <c r="P102" s="62">
        <f t="shared" ref="P102:P108" si="180">IF(O102=0,0,ROUND(N102/O102/12,0))</f>
        <v>0</v>
      </c>
      <c r="Q102" s="94"/>
      <c r="R102" s="73">
        <f>SUM(R103:R104,R107:R108)</f>
        <v>0</v>
      </c>
      <c r="S102" s="77">
        <f>SUM(S103:S104,S107:S108)</f>
        <v>0</v>
      </c>
      <c r="T102" s="94"/>
      <c r="U102" s="73">
        <f>SUM(U103:U104,U107:U108)</f>
        <v>0</v>
      </c>
      <c r="V102" s="77">
        <f>SUM(V103:V104,V107:V108)</f>
        <v>0</v>
      </c>
      <c r="W102" s="58">
        <f>X102+Y102</f>
        <v>0</v>
      </c>
      <c r="X102" s="73">
        <f>M102+Q102-T102</f>
        <v>0</v>
      </c>
      <c r="Y102" s="73">
        <f>SUM(Y103:Y104,Y107:Y108)</f>
        <v>0</v>
      </c>
      <c r="Z102" s="74">
        <f>SUM(Z103:Z104,Z107:Z108)</f>
        <v>0</v>
      </c>
      <c r="AA102" s="61">
        <f t="shared" ref="AA102:AA108" si="181">IF(Z102=0,0,ROUND(Y102/Z102/12,0))</f>
        <v>0</v>
      </c>
      <c r="AB102" s="58">
        <f>AC102+AD102</f>
        <v>0</v>
      </c>
      <c r="AC102" s="92"/>
      <c r="AD102" s="73">
        <f>SUM(AD103:AD104,AD107:AD108)</f>
        <v>0</v>
      </c>
      <c r="AE102" s="73">
        <f>SUM(AE103:AE104,AE107:AE108)</f>
        <v>0</v>
      </c>
      <c r="AF102" s="61">
        <f t="shared" ref="AF102:AF108" si="182">IF(AE102=0,0,ROUND(AD102/AE102/12,0))</f>
        <v>0</v>
      </c>
      <c r="AG102" s="94"/>
      <c r="AH102" s="73">
        <f>SUM(AH103:AH104,AH107:AH108)</f>
        <v>0</v>
      </c>
      <c r="AI102" s="77">
        <f>SUM(AI103:AI104,AI107:AI108)</f>
        <v>0</v>
      </c>
      <c r="AJ102" s="94"/>
      <c r="AK102" s="73">
        <f>SUM(AK103:AK104,AK107:AK108)</f>
        <v>0</v>
      </c>
      <c r="AL102" s="77">
        <f>SUM(AL103:AL104,AL107:AL108)</f>
        <v>0</v>
      </c>
      <c r="AM102" s="94"/>
      <c r="AN102" s="73">
        <f>SUM(AN103:AN104,AN107:AN108)</f>
        <v>0</v>
      </c>
      <c r="AO102" s="77">
        <f>SUM(AO103:AO104,AO107:AO108)</f>
        <v>0</v>
      </c>
      <c r="AP102" s="94"/>
      <c r="AQ102" s="73">
        <f>SUM(AQ103:AQ104,AQ107:AQ108)</f>
        <v>0</v>
      </c>
      <c r="AR102" s="77">
        <f>SUM(AR103:AR104,AR107:AR108)</f>
        <v>0</v>
      </c>
      <c r="AS102" s="78"/>
      <c r="AT102" s="50"/>
      <c r="AU102" s="58">
        <f>AV102+AW102</f>
        <v>0</v>
      </c>
      <c r="AV102" s="73">
        <f>AC102-M102</f>
        <v>0</v>
      </c>
      <c r="AW102" s="73">
        <f>SUM(AW103:AW104,AW107:AW108)</f>
        <v>0</v>
      </c>
      <c r="AX102" s="74">
        <f>SUM(AX103:AX104,AX107:AX108)</f>
        <v>0</v>
      </c>
      <c r="AY102" s="66">
        <f>IF(L102=0,0,AB102/L102*100)</f>
        <v>0</v>
      </c>
      <c r="AZ102" s="74">
        <f>IF(M102=0,0,AC102/M102*100)</f>
        <v>0</v>
      </c>
      <c r="BA102" s="74">
        <f t="shared" ref="BA102:BB108" si="183">IF(N102=0,0,AD102/N102*100)</f>
        <v>0</v>
      </c>
      <c r="BB102" s="74">
        <f t="shared" si="183"/>
        <v>0</v>
      </c>
      <c r="BC102" s="58">
        <f>BD102+BE102</f>
        <v>0</v>
      </c>
      <c r="BD102" s="73">
        <f>AC102-M102-AG102-AJ102-AM102-AP102</f>
        <v>0</v>
      </c>
      <c r="BE102" s="73">
        <f>SUM(BE103:BE104,BE107:BE108)</f>
        <v>0</v>
      </c>
      <c r="BF102" s="74">
        <f>SUM(BF103:BF104,BF107:BF108)</f>
        <v>0</v>
      </c>
      <c r="BG102" s="66">
        <f t="shared" ref="BG102:BG108" si="184">IF(F102=0,0,AF102/F102*100)</f>
        <v>0</v>
      </c>
      <c r="BH102" s="74">
        <f t="shared" ref="BH102:BH108" si="185">IF(K102=0,0,AF102/K102*100)</f>
        <v>0</v>
      </c>
      <c r="BI102" s="80">
        <f t="shared" ref="BI102:BI108" si="186">IF(P102=0,0,AF102/P102*100)</f>
        <v>0</v>
      </c>
      <c r="BJ102" s="79"/>
      <c r="BK102" s="50"/>
      <c r="BL102" s="58">
        <f>BM102+BN102</f>
        <v>0</v>
      </c>
      <c r="BM102" s="73">
        <f>AC102-X102</f>
        <v>0</v>
      </c>
      <c r="BN102" s="73">
        <f>SUM(BN103:BN104,BN107:BN108)</f>
        <v>0</v>
      </c>
      <c r="BO102" s="74">
        <f>SUM(BO103:BO104,BO107:BO108)</f>
        <v>0</v>
      </c>
      <c r="BP102" s="66">
        <f>IF(W102=0,0,AB102/W102*100)</f>
        <v>0</v>
      </c>
      <c r="BQ102" s="74">
        <f>IF(X102=0,0,AC102/X102*100)</f>
        <v>0</v>
      </c>
      <c r="BR102" s="74">
        <f t="shared" ref="BR102:BS108" si="187">IF(Y102=0,0,AD102/Y102*100)</f>
        <v>0</v>
      </c>
      <c r="BS102" s="80">
        <f t="shared" si="187"/>
        <v>0</v>
      </c>
      <c r="BT102" s="50"/>
      <c r="BU102" s="58">
        <f>BV102+BW102</f>
        <v>0</v>
      </c>
      <c r="BV102" s="73">
        <f>AC102-C102</f>
        <v>0</v>
      </c>
      <c r="BW102" s="73">
        <f>SUM(BW103:BW104,BW107:BW108)</f>
        <v>0</v>
      </c>
      <c r="BX102" s="74">
        <f>SUM(BX103:BX104,BX107:BX108)</f>
        <v>0</v>
      </c>
      <c r="BY102" s="66">
        <f>IF(B102=0,0,AB102/B102*100)</f>
        <v>0</v>
      </c>
      <c r="BZ102" s="74">
        <f>IF(C102=0,0,AC102/C102*100)</f>
        <v>0</v>
      </c>
      <c r="CA102" s="74">
        <f t="shared" ref="CA102:CB108" si="188">IF(D102=0,0,AD102/D102*100)</f>
        <v>0</v>
      </c>
      <c r="CB102" s="80">
        <f t="shared" si="188"/>
        <v>0</v>
      </c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</row>
    <row r="103" spans="1:131" ht="20.399999999999999" hidden="1" outlineLevel="1" x14ac:dyDescent="0.35">
      <c r="A103" s="57" t="s">
        <v>44</v>
      </c>
      <c r="B103" s="58"/>
      <c r="C103" s="73"/>
      <c r="D103" s="90">
        <v>0</v>
      </c>
      <c r="E103" s="91">
        <v>0</v>
      </c>
      <c r="F103" s="61">
        <f t="shared" si="178"/>
        <v>0</v>
      </c>
      <c r="G103" s="58"/>
      <c r="H103" s="73"/>
      <c r="I103" s="90">
        <v>0</v>
      </c>
      <c r="J103" s="90">
        <v>0</v>
      </c>
      <c r="K103" s="61">
        <f t="shared" si="179"/>
        <v>0</v>
      </c>
      <c r="L103" s="58"/>
      <c r="M103" s="73"/>
      <c r="N103" s="90">
        <v>0</v>
      </c>
      <c r="O103" s="90">
        <v>0</v>
      </c>
      <c r="P103" s="62">
        <f t="shared" si="180"/>
        <v>0</v>
      </c>
      <c r="Q103" s="58"/>
      <c r="R103" s="92"/>
      <c r="S103" s="93"/>
      <c r="T103" s="58"/>
      <c r="U103" s="92"/>
      <c r="V103" s="93"/>
      <c r="W103" s="58"/>
      <c r="X103" s="73"/>
      <c r="Y103" s="73">
        <f t="shared" ref="Y103:Z108" si="189">N103+R103-U103</f>
        <v>0</v>
      </c>
      <c r="Z103" s="74">
        <f t="shared" si="189"/>
        <v>0</v>
      </c>
      <c r="AA103" s="61">
        <f t="shared" si="181"/>
        <v>0</v>
      </c>
      <c r="AB103" s="58"/>
      <c r="AC103" s="73"/>
      <c r="AD103" s="92"/>
      <c r="AE103" s="92"/>
      <c r="AF103" s="61">
        <f t="shared" si="182"/>
        <v>0</v>
      </c>
      <c r="AG103" s="58"/>
      <c r="AH103" s="92"/>
      <c r="AI103" s="93"/>
      <c r="AJ103" s="58"/>
      <c r="AK103" s="92"/>
      <c r="AL103" s="93"/>
      <c r="AM103" s="58"/>
      <c r="AN103" s="92"/>
      <c r="AO103" s="93"/>
      <c r="AP103" s="58"/>
      <c r="AQ103" s="92"/>
      <c r="AR103" s="93"/>
      <c r="AS103" s="78"/>
      <c r="AT103" s="50"/>
      <c r="AU103" s="58"/>
      <c r="AV103" s="73"/>
      <c r="AW103" s="73">
        <f t="shared" ref="AW103:AX108" si="190">AD103-N103</f>
        <v>0</v>
      </c>
      <c r="AX103" s="74">
        <f t="shared" si="190"/>
        <v>0</v>
      </c>
      <c r="AY103" s="66"/>
      <c r="AZ103" s="74"/>
      <c r="BA103" s="74">
        <f t="shared" si="183"/>
        <v>0</v>
      </c>
      <c r="BB103" s="74">
        <f t="shared" si="183"/>
        <v>0</v>
      </c>
      <c r="BC103" s="58"/>
      <c r="BD103" s="73"/>
      <c r="BE103" s="73">
        <f t="shared" ref="BE103:BF108" si="191">AD103-N103-AH103-AK103-AN103-AQ103</f>
        <v>0</v>
      </c>
      <c r="BF103" s="74">
        <f t="shared" si="191"/>
        <v>0</v>
      </c>
      <c r="BG103" s="66">
        <f t="shared" si="184"/>
        <v>0</v>
      </c>
      <c r="BH103" s="74">
        <f t="shared" si="185"/>
        <v>0</v>
      </c>
      <c r="BI103" s="80">
        <f t="shared" si="186"/>
        <v>0</v>
      </c>
      <c r="BJ103" s="79"/>
      <c r="BK103" s="50"/>
      <c r="BL103" s="58"/>
      <c r="BM103" s="73"/>
      <c r="BN103" s="73">
        <f t="shared" ref="BN103:BO108" si="192">AD103-Y103</f>
        <v>0</v>
      </c>
      <c r="BO103" s="74">
        <f t="shared" si="192"/>
        <v>0</v>
      </c>
      <c r="BP103" s="58"/>
      <c r="BQ103" s="73"/>
      <c r="BR103" s="74">
        <f t="shared" si="187"/>
        <v>0</v>
      </c>
      <c r="BS103" s="80">
        <f t="shared" si="187"/>
        <v>0</v>
      </c>
      <c r="BT103" s="50"/>
      <c r="BU103" s="58"/>
      <c r="BV103" s="73"/>
      <c r="BW103" s="73">
        <f t="shared" ref="BW103:BX108" si="193">AD103-D103</f>
        <v>0</v>
      </c>
      <c r="BX103" s="74">
        <f t="shared" si="193"/>
        <v>0</v>
      </c>
      <c r="BY103" s="66"/>
      <c r="BZ103" s="74"/>
      <c r="CA103" s="74">
        <f t="shared" si="188"/>
        <v>0</v>
      </c>
      <c r="CB103" s="80">
        <f t="shared" si="188"/>
        <v>0</v>
      </c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</row>
    <row r="104" spans="1:131" ht="20.399999999999999" hidden="1" outlineLevel="1" x14ac:dyDescent="0.35">
      <c r="A104" s="70" t="s">
        <v>45</v>
      </c>
      <c r="B104" s="58"/>
      <c r="C104" s="73"/>
      <c r="D104" s="90">
        <v>0</v>
      </c>
      <c r="E104" s="91">
        <v>0</v>
      </c>
      <c r="F104" s="61">
        <f t="shared" si="178"/>
        <v>0</v>
      </c>
      <c r="G104" s="58"/>
      <c r="H104" s="73"/>
      <c r="I104" s="90">
        <v>0</v>
      </c>
      <c r="J104" s="90">
        <v>0</v>
      </c>
      <c r="K104" s="61">
        <f t="shared" si="179"/>
        <v>0</v>
      </c>
      <c r="L104" s="58"/>
      <c r="M104" s="73"/>
      <c r="N104" s="90">
        <v>0</v>
      </c>
      <c r="O104" s="90">
        <v>0</v>
      </c>
      <c r="P104" s="62">
        <f t="shared" si="180"/>
        <v>0</v>
      </c>
      <c r="Q104" s="58"/>
      <c r="R104" s="92"/>
      <c r="S104" s="93"/>
      <c r="T104" s="58"/>
      <c r="U104" s="92"/>
      <c r="V104" s="93"/>
      <c r="W104" s="58"/>
      <c r="X104" s="73"/>
      <c r="Y104" s="73">
        <f t="shared" si="189"/>
        <v>0</v>
      </c>
      <c r="Z104" s="74">
        <f t="shared" si="189"/>
        <v>0</v>
      </c>
      <c r="AA104" s="61">
        <f t="shared" si="181"/>
        <v>0</v>
      </c>
      <c r="AB104" s="58"/>
      <c r="AC104" s="73"/>
      <c r="AD104" s="92"/>
      <c r="AE104" s="92"/>
      <c r="AF104" s="61">
        <f t="shared" si="182"/>
        <v>0</v>
      </c>
      <c r="AG104" s="58"/>
      <c r="AH104" s="92"/>
      <c r="AI104" s="93"/>
      <c r="AJ104" s="58"/>
      <c r="AK104" s="92"/>
      <c r="AL104" s="93"/>
      <c r="AM104" s="58"/>
      <c r="AN104" s="92"/>
      <c r="AO104" s="93"/>
      <c r="AP104" s="58"/>
      <c r="AQ104" s="92"/>
      <c r="AR104" s="93"/>
      <c r="AS104" s="78"/>
      <c r="AT104" s="50"/>
      <c r="AU104" s="58"/>
      <c r="AV104" s="73"/>
      <c r="AW104" s="73">
        <f t="shared" si="190"/>
        <v>0</v>
      </c>
      <c r="AX104" s="74">
        <f t="shared" si="190"/>
        <v>0</v>
      </c>
      <c r="AY104" s="66"/>
      <c r="AZ104" s="74"/>
      <c r="BA104" s="74">
        <f t="shared" si="183"/>
        <v>0</v>
      </c>
      <c r="BB104" s="74">
        <f t="shared" si="183"/>
        <v>0</v>
      </c>
      <c r="BC104" s="58"/>
      <c r="BD104" s="73"/>
      <c r="BE104" s="73">
        <f t="shared" si="191"/>
        <v>0</v>
      </c>
      <c r="BF104" s="74">
        <f t="shared" si="191"/>
        <v>0</v>
      </c>
      <c r="BG104" s="66">
        <f t="shared" si="184"/>
        <v>0</v>
      </c>
      <c r="BH104" s="74">
        <f t="shared" si="185"/>
        <v>0</v>
      </c>
      <c r="BI104" s="80">
        <f t="shared" si="186"/>
        <v>0</v>
      </c>
      <c r="BJ104" s="79"/>
      <c r="BK104" s="50"/>
      <c r="BL104" s="58"/>
      <c r="BM104" s="73"/>
      <c r="BN104" s="73">
        <f t="shared" si="192"/>
        <v>0</v>
      </c>
      <c r="BO104" s="74">
        <f t="shared" si="192"/>
        <v>0</v>
      </c>
      <c r="BP104" s="58"/>
      <c r="BQ104" s="73"/>
      <c r="BR104" s="74">
        <f t="shared" si="187"/>
        <v>0</v>
      </c>
      <c r="BS104" s="80">
        <f t="shared" si="187"/>
        <v>0</v>
      </c>
      <c r="BT104" s="50"/>
      <c r="BU104" s="58"/>
      <c r="BV104" s="73"/>
      <c r="BW104" s="73">
        <f t="shared" si="193"/>
        <v>0</v>
      </c>
      <c r="BX104" s="74">
        <f t="shared" si="193"/>
        <v>0</v>
      </c>
      <c r="BY104" s="66"/>
      <c r="BZ104" s="74"/>
      <c r="CA104" s="74">
        <f t="shared" si="188"/>
        <v>0</v>
      </c>
      <c r="CB104" s="80">
        <f t="shared" si="188"/>
        <v>0</v>
      </c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</row>
    <row r="105" spans="1:131" ht="20.399999999999999" hidden="1" outlineLevel="1" x14ac:dyDescent="0.35">
      <c r="A105" s="70" t="s">
        <v>46</v>
      </c>
      <c r="B105" s="58"/>
      <c r="C105" s="73"/>
      <c r="D105" s="90">
        <v>0</v>
      </c>
      <c r="E105" s="91">
        <v>0</v>
      </c>
      <c r="F105" s="61">
        <f t="shared" si="178"/>
        <v>0</v>
      </c>
      <c r="G105" s="58"/>
      <c r="H105" s="73"/>
      <c r="I105" s="90">
        <v>0</v>
      </c>
      <c r="J105" s="90">
        <v>0</v>
      </c>
      <c r="K105" s="61">
        <f t="shared" si="179"/>
        <v>0</v>
      </c>
      <c r="L105" s="58"/>
      <c r="M105" s="73"/>
      <c r="N105" s="90">
        <v>0</v>
      </c>
      <c r="O105" s="90">
        <v>0</v>
      </c>
      <c r="P105" s="62">
        <f t="shared" si="180"/>
        <v>0</v>
      </c>
      <c r="Q105" s="58"/>
      <c r="R105" s="92"/>
      <c r="S105" s="93"/>
      <c r="T105" s="58"/>
      <c r="U105" s="92"/>
      <c r="V105" s="93"/>
      <c r="W105" s="58"/>
      <c r="X105" s="73"/>
      <c r="Y105" s="73">
        <f t="shared" si="189"/>
        <v>0</v>
      </c>
      <c r="Z105" s="74">
        <f t="shared" si="189"/>
        <v>0</v>
      </c>
      <c r="AA105" s="61">
        <f t="shared" si="181"/>
        <v>0</v>
      </c>
      <c r="AB105" s="58"/>
      <c r="AC105" s="73"/>
      <c r="AD105" s="92"/>
      <c r="AE105" s="92"/>
      <c r="AF105" s="61">
        <f t="shared" si="182"/>
        <v>0</v>
      </c>
      <c r="AG105" s="58"/>
      <c r="AH105" s="92"/>
      <c r="AI105" s="93"/>
      <c r="AJ105" s="58"/>
      <c r="AK105" s="92"/>
      <c r="AL105" s="93"/>
      <c r="AM105" s="58"/>
      <c r="AN105" s="92"/>
      <c r="AO105" s="93"/>
      <c r="AP105" s="58"/>
      <c r="AQ105" s="92"/>
      <c r="AR105" s="93"/>
      <c r="AS105" s="78"/>
      <c r="AT105" s="50"/>
      <c r="AU105" s="58"/>
      <c r="AV105" s="73"/>
      <c r="AW105" s="73">
        <f t="shared" si="190"/>
        <v>0</v>
      </c>
      <c r="AX105" s="74">
        <f t="shared" si="190"/>
        <v>0</v>
      </c>
      <c r="AY105" s="66"/>
      <c r="AZ105" s="74"/>
      <c r="BA105" s="74">
        <f t="shared" si="183"/>
        <v>0</v>
      </c>
      <c r="BB105" s="74">
        <f t="shared" si="183"/>
        <v>0</v>
      </c>
      <c r="BC105" s="58"/>
      <c r="BD105" s="73"/>
      <c r="BE105" s="73">
        <f t="shared" si="191"/>
        <v>0</v>
      </c>
      <c r="BF105" s="74">
        <f t="shared" si="191"/>
        <v>0</v>
      </c>
      <c r="BG105" s="66">
        <f t="shared" si="184"/>
        <v>0</v>
      </c>
      <c r="BH105" s="74">
        <f t="shared" si="185"/>
        <v>0</v>
      </c>
      <c r="BI105" s="80">
        <f t="shared" si="186"/>
        <v>0</v>
      </c>
      <c r="BJ105" s="79"/>
      <c r="BK105" s="50"/>
      <c r="BL105" s="58"/>
      <c r="BM105" s="73"/>
      <c r="BN105" s="73">
        <f t="shared" si="192"/>
        <v>0</v>
      </c>
      <c r="BO105" s="74">
        <f t="shared" si="192"/>
        <v>0</v>
      </c>
      <c r="BP105" s="58"/>
      <c r="BQ105" s="73"/>
      <c r="BR105" s="74">
        <f t="shared" si="187"/>
        <v>0</v>
      </c>
      <c r="BS105" s="80">
        <f t="shared" si="187"/>
        <v>0</v>
      </c>
      <c r="BT105" s="50"/>
      <c r="BU105" s="58"/>
      <c r="BV105" s="73"/>
      <c r="BW105" s="73">
        <f t="shared" si="193"/>
        <v>0</v>
      </c>
      <c r="BX105" s="74">
        <f t="shared" si="193"/>
        <v>0</v>
      </c>
      <c r="BY105" s="66"/>
      <c r="BZ105" s="74"/>
      <c r="CA105" s="74">
        <f t="shared" si="188"/>
        <v>0</v>
      </c>
      <c r="CB105" s="80">
        <f t="shared" si="188"/>
        <v>0</v>
      </c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</row>
    <row r="106" spans="1:131" ht="20.399999999999999" hidden="1" outlineLevel="1" x14ac:dyDescent="0.35">
      <c r="A106" s="70" t="s">
        <v>47</v>
      </c>
      <c r="B106" s="58"/>
      <c r="C106" s="73"/>
      <c r="D106" s="90">
        <v>0</v>
      </c>
      <c r="E106" s="91">
        <v>0</v>
      </c>
      <c r="F106" s="61">
        <f t="shared" si="178"/>
        <v>0</v>
      </c>
      <c r="G106" s="58"/>
      <c r="H106" s="73"/>
      <c r="I106" s="90">
        <v>0</v>
      </c>
      <c r="J106" s="90">
        <v>0</v>
      </c>
      <c r="K106" s="61">
        <f t="shared" si="179"/>
        <v>0</v>
      </c>
      <c r="L106" s="58"/>
      <c r="M106" s="73"/>
      <c r="N106" s="90">
        <v>0</v>
      </c>
      <c r="O106" s="90">
        <v>0</v>
      </c>
      <c r="P106" s="62">
        <f t="shared" si="180"/>
        <v>0</v>
      </c>
      <c r="Q106" s="58"/>
      <c r="R106" s="92"/>
      <c r="S106" s="93"/>
      <c r="T106" s="58"/>
      <c r="U106" s="92"/>
      <c r="V106" s="93"/>
      <c r="W106" s="58"/>
      <c r="X106" s="73"/>
      <c r="Y106" s="73">
        <f t="shared" si="189"/>
        <v>0</v>
      </c>
      <c r="Z106" s="74">
        <f t="shared" si="189"/>
        <v>0</v>
      </c>
      <c r="AA106" s="61">
        <f t="shared" si="181"/>
        <v>0</v>
      </c>
      <c r="AB106" s="58"/>
      <c r="AC106" s="73"/>
      <c r="AD106" s="92"/>
      <c r="AE106" s="92"/>
      <c r="AF106" s="61">
        <f t="shared" si="182"/>
        <v>0</v>
      </c>
      <c r="AG106" s="58"/>
      <c r="AH106" s="92"/>
      <c r="AI106" s="93"/>
      <c r="AJ106" s="58"/>
      <c r="AK106" s="92"/>
      <c r="AL106" s="93"/>
      <c r="AM106" s="58"/>
      <c r="AN106" s="92"/>
      <c r="AO106" s="93"/>
      <c r="AP106" s="58"/>
      <c r="AQ106" s="92"/>
      <c r="AR106" s="93"/>
      <c r="AS106" s="78"/>
      <c r="AT106" s="50"/>
      <c r="AU106" s="58"/>
      <c r="AV106" s="73"/>
      <c r="AW106" s="73">
        <f t="shared" si="190"/>
        <v>0</v>
      </c>
      <c r="AX106" s="74">
        <f t="shared" si="190"/>
        <v>0</v>
      </c>
      <c r="AY106" s="66"/>
      <c r="AZ106" s="74"/>
      <c r="BA106" s="74">
        <f t="shared" si="183"/>
        <v>0</v>
      </c>
      <c r="BB106" s="74">
        <f t="shared" si="183"/>
        <v>0</v>
      </c>
      <c r="BC106" s="58"/>
      <c r="BD106" s="73"/>
      <c r="BE106" s="73">
        <f t="shared" si="191"/>
        <v>0</v>
      </c>
      <c r="BF106" s="74">
        <f t="shared" si="191"/>
        <v>0</v>
      </c>
      <c r="BG106" s="66">
        <f t="shared" si="184"/>
        <v>0</v>
      </c>
      <c r="BH106" s="74">
        <f t="shared" si="185"/>
        <v>0</v>
      </c>
      <c r="BI106" s="80">
        <f t="shared" si="186"/>
        <v>0</v>
      </c>
      <c r="BJ106" s="79"/>
      <c r="BK106" s="50"/>
      <c r="BL106" s="58"/>
      <c r="BM106" s="73"/>
      <c r="BN106" s="73">
        <f t="shared" si="192"/>
        <v>0</v>
      </c>
      <c r="BO106" s="74">
        <f t="shared" si="192"/>
        <v>0</v>
      </c>
      <c r="BP106" s="58"/>
      <c r="BQ106" s="73"/>
      <c r="BR106" s="74">
        <f t="shared" si="187"/>
        <v>0</v>
      </c>
      <c r="BS106" s="80">
        <f t="shared" si="187"/>
        <v>0</v>
      </c>
      <c r="BT106" s="50"/>
      <c r="BU106" s="58"/>
      <c r="BV106" s="73"/>
      <c r="BW106" s="73">
        <f t="shared" si="193"/>
        <v>0</v>
      </c>
      <c r="BX106" s="74">
        <f t="shared" si="193"/>
        <v>0</v>
      </c>
      <c r="BY106" s="66"/>
      <c r="BZ106" s="74"/>
      <c r="CA106" s="74">
        <f t="shared" si="188"/>
        <v>0</v>
      </c>
      <c r="CB106" s="80">
        <f t="shared" si="188"/>
        <v>0</v>
      </c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</row>
    <row r="107" spans="1:131" ht="20.399999999999999" hidden="1" outlineLevel="1" x14ac:dyDescent="0.35">
      <c r="A107" s="70" t="s">
        <v>48</v>
      </c>
      <c r="B107" s="58"/>
      <c r="C107" s="73"/>
      <c r="D107" s="90">
        <v>0</v>
      </c>
      <c r="E107" s="91">
        <v>0</v>
      </c>
      <c r="F107" s="61">
        <f t="shared" si="178"/>
        <v>0</v>
      </c>
      <c r="G107" s="58"/>
      <c r="H107" s="73"/>
      <c r="I107" s="90">
        <v>0</v>
      </c>
      <c r="J107" s="90">
        <v>0</v>
      </c>
      <c r="K107" s="61">
        <f t="shared" si="179"/>
        <v>0</v>
      </c>
      <c r="L107" s="58"/>
      <c r="M107" s="73"/>
      <c r="N107" s="90">
        <v>0</v>
      </c>
      <c r="O107" s="90">
        <v>0</v>
      </c>
      <c r="P107" s="62">
        <f t="shared" si="180"/>
        <v>0</v>
      </c>
      <c r="Q107" s="58"/>
      <c r="R107" s="92"/>
      <c r="S107" s="93"/>
      <c r="T107" s="58"/>
      <c r="U107" s="92"/>
      <c r="V107" s="93"/>
      <c r="W107" s="58"/>
      <c r="X107" s="73"/>
      <c r="Y107" s="73">
        <f t="shared" si="189"/>
        <v>0</v>
      </c>
      <c r="Z107" s="74">
        <f t="shared" si="189"/>
        <v>0</v>
      </c>
      <c r="AA107" s="61">
        <f t="shared" si="181"/>
        <v>0</v>
      </c>
      <c r="AB107" s="58"/>
      <c r="AC107" s="73"/>
      <c r="AD107" s="92"/>
      <c r="AE107" s="92"/>
      <c r="AF107" s="61">
        <f t="shared" si="182"/>
        <v>0</v>
      </c>
      <c r="AG107" s="58"/>
      <c r="AH107" s="92"/>
      <c r="AI107" s="93"/>
      <c r="AJ107" s="58"/>
      <c r="AK107" s="92"/>
      <c r="AL107" s="93"/>
      <c r="AM107" s="58"/>
      <c r="AN107" s="92"/>
      <c r="AO107" s="93"/>
      <c r="AP107" s="58"/>
      <c r="AQ107" s="92"/>
      <c r="AR107" s="93"/>
      <c r="AS107" s="78"/>
      <c r="AT107" s="50"/>
      <c r="AU107" s="58"/>
      <c r="AV107" s="73"/>
      <c r="AW107" s="73">
        <f t="shared" si="190"/>
        <v>0</v>
      </c>
      <c r="AX107" s="74">
        <f t="shared" si="190"/>
        <v>0</v>
      </c>
      <c r="AY107" s="66"/>
      <c r="AZ107" s="74"/>
      <c r="BA107" s="74">
        <f t="shared" si="183"/>
        <v>0</v>
      </c>
      <c r="BB107" s="74">
        <f t="shared" si="183"/>
        <v>0</v>
      </c>
      <c r="BC107" s="58"/>
      <c r="BD107" s="73"/>
      <c r="BE107" s="73">
        <f t="shared" si="191"/>
        <v>0</v>
      </c>
      <c r="BF107" s="74">
        <f t="shared" si="191"/>
        <v>0</v>
      </c>
      <c r="BG107" s="66">
        <f t="shared" si="184"/>
        <v>0</v>
      </c>
      <c r="BH107" s="74">
        <f t="shared" si="185"/>
        <v>0</v>
      </c>
      <c r="BI107" s="80">
        <f t="shared" si="186"/>
        <v>0</v>
      </c>
      <c r="BJ107" s="79"/>
      <c r="BK107" s="50"/>
      <c r="BL107" s="58"/>
      <c r="BM107" s="73"/>
      <c r="BN107" s="73">
        <f t="shared" si="192"/>
        <v>0</v>
      </c>
      <c r="BO107" s="74">
        <f t="shared" si="192"/>
        <v>0</v>
      </c>
      <c r="BP107" s="58"/>
      <c r="BQ107" s="73"/>
      <c r="BR107" s="74">
        <f t="shared" si="187"/>
        <v>0</v>
      </c>
      <c r="BS107" s="80">
        <f t="shared" si="187"/>
        <v>0</v>
      </c>
      <c r="BT107" s="50"/>
      <c r="BU107" s="58"/>
      <c r="BV107" s="73"/>
      <c r="BW107" s="73">
        <f t="shared" si="193"/>
        <v>0</v>
      </c>
      <c r="BX107" s="74">
        <f t="shared" si="193"/>
        <v>0</v>
      </c>
      <c r="BY107" s="66"/>
      <c r="BZ107" s="74"/>
      <c r="CA107" s="74">
        <f t="shared" si="188"/>
        <v>0</v>
      </c>
      <c r="CB107" s="80">
        <f t="shared" si="188"/>
        <v>0</v>
      </c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  <c r="DQ107" s="50"/>
      <c r="DR107" s="50"/>
      <c r="DS107" s="50"/>
      <c r="DT107" s="50"/>
      <c r="DU107" s="50"/>
      <c r="DV107" s="50"/>
      <c r="DW107" s="50"/>
      <c r="DX107" s="50"/>
      <c r="DY107" s="50"/>
      <c r="DZ107" s="50"/>
      <c r="EA107" s="50"/>
    </row>
    <row r="108" spans="1:131" ht="20.399999999999999" hidden="1" outlineLevel="1" x14ac:dyDescent="0.35">
      <c r="A108" s="71" t="s">
        <v>49</v>
      </c>
      <c r="B108" s="58"/>
      <c r="C108" s="73"/>
      <c r="D108" s="90">
        <v>0</v>
      </c>
      <c r="E108" s="91">
        <v>0</v>
      </c>
      <c r="F108" s="61">
        <f t="shared" si="178"/>
        <v>0</v>
      </c>
      <c r="G108" s="58"/>
      <c r="H108" s="73"/>
      <c r="I108" s="90">
        <v>0</v>
      </c>
      <c r="J108" s="90">
        <v>0</v>
      </c>
      <c r="K108" s="61">
        <f t="shared" si="179"/>
        <v>0</v>
      </c>
      <c r="L108" s="58"/>
      <c r="M108" s="73"/>
      <c r="N108" s="90">
        <v>0</v>
      </c>
      <c r="O108" s="90">
        <v>0</v>
      </c>
      <c r="P108" s="62">
        <f t="shared" si="180"/>
        <v>0</v>
      </c>
      <c r="Q108" s="58"/>
      <c r="R108" s="92"/>
      <c r="S108" s="93"/>
      <c r="T108" s="58"/>
      <c r="U108" s="92"/>
      <c r="V108" s="93"/>
      <c r="W108" s="58"/>
      <c r="X108" s="73"/>
      <c r="Y108" s="73">
        <f t="shared" si="189"/>
        <v>0</v>
      </c>
      <c r="Z108" s="74">
        <f t="shared" si="189"/>
        <v>0</v>
      </c>
      <c r="AA108" s="61">
        <f t="shared" si="181"/>
        <v>0</v>
      </c>
      <c r="AB108" s="58"/>
      <c r="AC108" s="73"/>
      <c r="AD108" s="92"/>
      <c r="AE108" s="92"/>
      <c r="AF108" s="61">
        <f t="shared" si="182"/>
        <v>0</v>
      </c>
      <c r="AG108" s="58"/>
      <c r="AH108" s="92"/>
      <c r="AI108" s="93"/>
      <c r="AJ108" s="58"/>
      <c r="AK108" s="92"/>
      <c r="AL108" s="93"/>
      <c r="AM108" s="58"/>
      <c r="AN108" s="92"/>
      <c r="AO108" s="93"/>
      <c r="AP108" s="58"/>
      <c r="AQ108" s="92"/>
      <c r="AR108" s="93"/>
      <c r="AS108" s="78"/>
      <c r="AT108" s="50"/>
      <c r="AU108" s="58"/>
      <c r="AV108" s="73"/>
      <c r="AW108" s="73">
        <f t="shared" si="190"/>
        <v>0</v>
      </c>
      <c r="AX108" s="74">
        <f t="shared" si="190"/>
        <v>0</v>
      </c>
      <c r="AY108" s="66"/>
      <c r="AZ108" s="74"/>
      <c r="BA108" s="74">
        <f t="shared" si="183"/>
        <v>0</v>
      </c>
      <c r="BB108" s="74">
        <f t="shared" si="183"/>
        <v>0</v>
      </c>
      <c r="BC108" s="58"/>
      <c r="BD108" s="73"/>
      <c r="BE108" s="73">
        <f t="shared" si="191"/>
        <v>0</v>
      </c>
      <c r="BF108" s="74">
        <f t="shared" si="191"/>
        <v>0</v>
      </c>
      <c r="BG108" s="66">
        <f t="shared" si="184"/>
        <v>0</v>
      </c>
      <c r="BH108" s="74">
        <f t="shared" si="185"/>
        <v>0</v>
      </c>
      <c r="BI108" s="80">
        <f t="shared" si="186"/>
        <v>0</v>
      </c>
      <c r="BJ108" s="79"/>
      <c r="BK108" s="50"/>
      <c r="BL108" s="58"/>
      <c r="BM108" s="73"/>
      <c r="BN108" s="73">
        <f t="shared" si="192"/>
        <v>0</v>
      </c>
      <c r="BO108" s="74">
        <f t="shared" si="192"/>
        <v>0</v>
      </c>
      <c r="BP108" s="58"/>
      <c r="BQ108" s="73"/>
      <c r="BR108" s="74">
        <f t="shared" si="187"/>
        <v>0</v>
      </c>
      <c r="BS108" s="80">
        <f t="shared" si="187"/>
        <v>0</v>
      </c>
      <c r="BT108" s="50"/>
      <c r="BU108" s="58"/>
      <c r="BV108" s="73"/>
      <c r="BW108" s="73">
        <f t="shared" si="193"/>
        <v>0</v>
      </c>
      <c r="BX108" s="74">
        <f t="shared" si="193"/>
        <v>0</v>
      </c>
      <c r="BY108" s="66"/>
      <c r="BZ108" s="74"/>
      <c r="CA108" s="74">
        <f t="shared" si="188"/>
        <v>0</v>
      </c>
      <c r="CB108" s="80">
        <f t="shared" si="188"/>
        <v>0</v>
      </c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  <c r="DQ108" s="50"/>
      <c r="DR108" s="50"/>
      <c r="DS108" s="50"/>
      <c r="DT108" s="50"/>
      <c r="DU108" s="50"/>
      <c r="DV108" s="50"/>
      <c r="DW108" s="50"/>
      <c r="DX108" s="50"/>
      <c r="DY108" s="50"/>
      <c r="DZ108" s="50"/>
      <c r="EA108" s="50"/>
    </row>
    <row r="109" spans="1:131" ht="20.399999999999999" hidden="1" outlineLevel="1" x14ac:dyDescent="0.35">
      <c r="A109" s="70" t="s">
        <v>50</v>
      </c>
      <c r="B109" s="58"/>
      <c r="C109" s="90">
        <v>0</v>
      </c>
      <c r="D109" s="73"/>
      <c r="E109" s="74"/>
      <c r="F109" s="77"/>
      <c r="G109" s="58"/>
      <c r="H109" s="90">
        <v>0</v>
      </c>
      <c r="I109" s="73"/>
      <c r="J109" s="73"/>
      <c r="K109" s="77"/>
      <c r="L109" s="58"/>
      <c r="M109" s="90">
        <v>0</v>
      </c>
      <c r="N109" s="73"/>
      <c r="O109" s="73"/>
      <c r="P109" s="81"/>
      <c r="Q109" s="94"/>
      <c r="R109" s="73"/>
      <c r="S109" s="77"/>
      <c r="T109" s="94"/>
      <c r="U109" s="73"/>
      <c r="V109" s="77"/>
      <c r="W109" s="58"/>
      <c r="X109" s="73">
        <f>M109+Q109-T109</f>
        <v>0</v>
      </c>
      <c r="Y109" s="73"/>
      <c r="Z109" s="74"/>
      <c r="AA109" s="77"/>
      <c r="AB109" s="58"/>
      <c r="AC109" s="92"/>
      <c r="AD109" s="73"/>
      <c r="AE109" s="73"/>
      <c r="AF109" s="77"/>
      <c r="AG109" s="94"/>
      <c r="AH109" s="73"/>
      <c r="AI109" s="77"/>
      <c r="AJ109" s="94"/>
      <c r="AK109" s="73"/>
      <c r="AL109" s="77"/>
      <c r="AM109" s="94"/>
      <c r="AN109" s="73"/>
      <c r="AO109" s="77"/>
      <c r="AP109" s="94"/>
      <c r="AQ109" s="73"/>
      <c r="AR109" s="77"/>
      <c r="AS109" s="78"/>
      <c r="AT109" s="50"/>
      <c r="AU109" s="58"/>
      <c r="AV109" s="73">
        <f>AC109-M109</f>
        <v>0</v>
      </c>
      <c r="AW109" s="73"/>
      <c r="AX109" s="74"/>
      <c r="AY109" s="66"/>
      <c r="AZ109" s="74">
        <f>IF(M109=0,0,AC109/M109*100)</f>
        <v>0</v>
      </c>
      <c r="BA109" s="74"/>
      <c r="BB109" s="74"/>
      <c r="BC109" s="58"/>
      <c r="BD109" s="73">
        <f>AC109-M109-AG109-AJ109-AM109-AP109</f>
        <v>0</v>
      </c>
      <c r="BE109" s="73"/>
      <c r="BF109" s="74"/>
      <c r="BG109" s="58"/>
      <c r="BH109" s="73"/>
      <c r="BI109" s="77"/>
      <c r="BJ109" s="79"/>
      <c r="BK109" s="50"/>
      <c r="BL109" s="58"/>
      <c r="BM109" s="73">
        <f>AC109-X109</f>
        <v>0</v>
      </c>
      <c r="BN109" s="73"/>
      <c r="BO109" s="74"/>
      <c r="BP109" s="58"/>
      <c r="BQ109" s="74">
        <f>IF(X109=0,0,AC109/X109*100)</f>
        <v>0</v>
      </c>
      <c r="BR109" s="73"/>
      <c r="BS109" s="80"/>
      <c r="BT109" s="50"/>
      <c r="BU109" s="58"/>
      <c r="BV109" s="73">
        <f>AC109-C109</f>
        <v>0</v>
      </c>
      <c r="BW109" s="73"/>
      <c r="BX109" s="74"/>
      <c r="BY109" s="66"/>
      <c r="BZ109" s="74">
        <f>IF(C109=0,0,AC109/C109*100)</f>
        <v>0</v>
      </c>
      <c r="CA109" s="74"/>
      <c r="CB109" s="80"/>
      <c r="CC109" s="50"/>
      <c r="CD109" s="50"/>
      <c r="CE109" s="50"/>
      <c r="CF109" s="50"/>
      <c r="CG109" s="50"/>
      <c r="CH109" s="50"/>
      <c r="CI109" s="50"/>
      <c r="CJ109" s="50"/>
      <c r="CK109" s="50"/>
      <c r="CL109" s="50"/>
      <c r="CM109" s="50"/>
      <c r="CN109" s="50"/>
      <c r="CO109" s="50"/>
      <c r="CP109" s="50"/>
      <c r="CQ109" s="50"/>
      <c r="CR109" s="50"/>
      <c r="CS109" s="50"/>
      <c r="CT109" s="50"/>
      <c r="CU109" s="50"/>
      <c r="CV109" s="50"/>
      <c r="CW109" s="50"/>
      <c r="CX109" s="50"/>
      <c r="CY109" s="50"/>
      <c r="CZ109" s="50"/>
      <c r="DA109" s="50"/>
      <c r="DB109" s="50"/>
      <c r="DC109" s="50"/>
      <c r="DD109" s="50"/>
      <c r="DE109" s="50"/>
      <c r="DF109" s="50"/>
      <c r="DG109" s="50"/>
      <c r="DH109" s="50"/>
      <c r="DI109" s="50"/>
      <c r="DJ109" s="50"/>
      <c r="DK109" s="50"/>
      <c r="DL109" s="50"/>
      <c r="DM109" s="50"/>
      <c r="DN109" s="50"/>
      <c r="DO109" s="50"/>
      <c r="DP109" s="50"/>
      <c r="DQ109" s="50"/>
      <c r="DR109" s="50"/>
      <c r="DS109" s="50"/>
      <c r="DT109" s="50"/>
      <c r="DU109" s="50"/>
      <c r="DV109" s="50"/>
      <c r="DW109" s="50"/>
      <c r="DX109" s="50"/>
      <c r="DY109" s="50"/>
      <c r="DZ109" s="50"/>
      <c r="EA109" s="50"/>
    </row>
    <row r="110" spans="1:131" s="56" customFormat="1" ht="40.799999999999997" collapsed="1" x14ac:dyDescent="0.3">
      <c r="A110" s="82" t="s">
        <v>58</v>
      </c>
      <c r="B110" s="63">
        <f>C110+D110</f>
        <v>0</v>
      </c>
      <c r="C110" s="59">
        <f>C119+C127+C135</f>
        <v>0</v>
      </c>
      <c r="D110" s="59">
        <f>D119+D127+D135</f>
        <v>0</v>
      </c>
      <c r="E110" s="60">
        <f>E119+E127+E135</f>
        <v>0</v>
      </c>
      <c r="F110" s="61">
        <f t="shared" ref="F110:F116" si="194">IF(E110=0,0,ROUND(D110/E110/12,0))</f>
        <v>0</v>
      </c>
      <c r="G110" s="63">
        <f>H110+I110</f>
        <v>0</v>
      </c>
      <c r="H110" s="59">
        <f>H119+H127+H135</f>
        <v>0</v>
      </c>
      <c r="I110" s="59">
        <f>I119+I127+I135</f>
        <v>0</v>
      </c>
      <c r="J110" s="59">
        <f>J119+J127+J135</f>
        <v>0</v>
      </c>
      <c r="K110" s="61">
        <f t="shared" ref="K110:K116" si="195">IF(J110=0,0,ROUND(I110/J110/12,0))</f>
        <v>0</v>
      </c>
      <c r="L110" s="63">
        <f>M110+N110</f>
        <v>0</v>
      </c>
      <c r="M110" s="59">
        <f>M119+M127+M135</f>
        <v>0</v>
      </c>
      <c r="N110" s="59">
        <f>N119+N127+N135</f>
        <v>0</v>
      </c>
      <c r="O110" s="59">
        <f>O119+O127+O135</f>
        <v>0</v>
      </c>
      <c r="P110" s="62">
        <f t="shared" ref="P110:P116" si="196">IF(O110=0,0,ROUND(N110/O110/12,0))</f>
        <v>0</v>
      </c>
      <c r="Q110" s="63">
        <f t="shared" ref="Q110:V116" si="197">Q119+Q127+Q135</f>
        <v>0</v>
      </c>
      <c r="R110" s="59">
        <f t="shared" si="197"/>
        <v>0</v>
      </c>
      <c r="S110" s="64">
        <f t="shared" si="197"/>
        <v>0</v>
      </c>
      <c r="T110" s="63">
        <f t="shared" si="197"/>
        <v>0</v>
      </c>
      <c r="U110" s="59">
        <f t="shared" si="197"/>
        <v>0</v>
      </c>
      <c r="V110" s="64">
        <f t="shared" si="197"/>
        <v>0</v>
      </c>
      <c r="W110" s="63">
        <f>X110+Y110</f>
        <v>0</v>
      </c>
      <c r="X110" s="59">
        <f>X119+X127+X135</f>
        <v>0</v>
      </c>
      <c r="Y110" s="59">
        <f>Y119+Y127+Y135</f>
        <v>0</v>
      </c>
      <c r="Z110" s="60">
        <f>Z119+Z127+Z135</f>
        <v>0</v>
      </c>
      <c r="AA110" s="61">
        <f t="shared" ref="AA110:AA116" si="198">IF(Z110=0,0,ROUND(Y110/Z110/12,0))</f>
        <v>0</v>
      </c>
      <c r="AB110" s="63">
        <f>AC110+AD110</f>
        <v>0</v>
      </c>
      <c r="AC110" s="59">
        <f>AC119+AC127+AC135</f>
        <v>0</v>
      </c>
      <c r="AD110" s="59">
        <f>AD119+AD127+AD135</f>
        <v>0</v>
      </c>
      <c r="AE110" s="59">
        <f>AE119+AE127+AE135</f>
        <v>0</v>
      </c>
      <c r="AF110" s="61">
        <f t="shared" ref="AF110:AF116" si="199">IF(AE110=0,0,ROUND(AD110/AE110/12,0))</f>
        <v>0</v>
      </c>
      <c r="AG110" s="63">
        <f t="shared" ref="AG110:AR116" si="200">AG119+AG127+AG135</f>
        <v>0</v>
      </c>
      <c r="AH110" s="59">
        <f t="shared" si="200"/>
        <v>0</v>
      </c>
      <c r="AI110" s="64">
        <f t="shared" si="200"/>
        <v>0</v>
      </c>
      <c r="AJ110" s="63">
        <f t="shared" si="200"/>
        <v>0</v>
      </c>
      <c r="AK110" s="59">
        <f t="shared" si="200"/>
        <v>0</v>
      </c>
      <c r="AL110" s="64">
        <f t="shared" si="200"/>
        <v>0</v>
      </c>
      <c r="AM110" s="63">
        <f t="shared" si="200"/>
        <v>0</v>
      </c>
      <c r="AN110" s="59">
        <f t="shared" si="200"/>
        <v>0</v>
      </c>
      <c r="AO110" s="64">
        <f t="shared" si="200"/>
        <v>0</v>
      </c>
      <c r="AP110" s="63">
        <f t="shared" si="200"/>
        <v>0</v>
      </c>
      <c r="AQ110" s="59">
        <f t="shared" si="200"/>
        <v>0</v>
      </c>
      <c r="AR110" s="64">
        <f t="shared" si="200"/>
        <v>0</v>
      </c>
      <c r="AS110" s="65"/>
      <c r="AT110" s="50"/>
      <c r="AU110" s="63">
        <f>AV110+AW110</f>
        <v>0</v>
      </c>
      <c r="AV110" s="59">
        <f>AV119+AV127+AV135</f>
        <v>0</v>
      </c>
      <c r="AW110" s="59">
        <f>AW119+AW127+AW135</f>
        <v>0</v>
      </c>
      <c r="AX110" s="60">
        <f>AX119+AX127+AX135</f>
        <v>0</v>
      </c>
      <c r="AY110" s="67">
        <f>IF(L110=0,0,AB110/L110*100)</f>
        <v>0</v>
      </c>
      <c r="AZ110" s="60">
        <f>IF(M110=0,0,AC110/M110*100)</f>
        <v>0</v>
      </c>
      <c r="BA110" s="60">
        <f t="shared" ref="BA110:BB116" si="201">IF(N110=0,0,AD110/N110*100)</f>
        <v>0</v>
      </c>
      <c r="BB110" s="60">
        <f t="shared" si="201"/>
        <v>0</v>
      </c>
      <c r="BC110" s="63">
        <f>BD110+BE110</f>
        <v>0</v>
      </c>
      <c r="BD110" s="59">
        <f>BD119+BD127+BD135</f>
        <v>0</v>
      </c>
      <c r="BE110" s="59">
        <f>BE119+BE127+BE135</f>
        <v>0</v>
      </c>
      <c r="BF110" s="60">
        <f>BF119+BF127+BF135</f>
        <v>0</v>
      </c>
      <c r="BG110" s="67">
        <f t="shared" ref="BG110:BG116" si="202">IF(F110=0,0,AF110/F110*100)</f>
        <v>0</v>
      </c>
      <c r="BH110" s="60">
        <f t="shared" ref="BH110:BH116" si="203">IF(K110=0,0,AF110/K110*100)</f>
        <v>0</v>
      </c>
      <c r="BI110" s="68">
        <f t="shared" ref="BI110:BI116" si="204">IF(P110=0,0,AF110/P110*100)</f>
        <v>0</v>
      </c>
      <c r="BJ110" s="69"/>
      <c r="BK110" s="50"/>
      <c r="BL110" s="63">
        <f>BM110+BN110</f>
        <v>0</v>
      </c>
      <c r="BM110" s="59">
        <f>BM119+BM127+BM135</f>
        <v>0</v>
      </c>
      <c r="BN110" s="59">
        <f>BN119+BN127+BN135</f>
        <v>0</v>
      </c>
      <c r="BO110" s="60">
        <f>BO119+BO127+BO135</f>
        <v>0</v>
      </c>
      <c r="BP110" s="67">
        <f>IF(W110=0,0,AB110/W110*100)</f>
        <v>0</v>
      </c>
      <c r="BQ110" s="60">
        <f>IF(X110=0,0,AC110/X110*100)</f>
        <v>0</v>
      </c>
      <c r="BR110" s="60">
        <f t="shared" ref="BR110:BS116" si="205">IF(Y110=0,0,AD110/Y110*100)</f>
        <v>0</v>
      </c>
      <c r="BS110" s="68">
        <f t="shared" si="205"/>
        <v>0</v>
      </c>
      <c r="BT110" s="50"/>
      <c r="BU110" s="63">
        <f>BV110+BW110</f>
        <v>0</v>
      </c>
      <c r="BV110" s="59">
        <f>BV119+BV127+BV135</f>
        <v>0</v>
      </c>
      <c r="BW110" s="59">
        <f>BW119+BW127+BW135</f>
        <v>0</v>
      </c>
      <c r="BX110" s="60">
        <f>BX119+BX127+BX135</f>
        <v>0</v>
      </c>
      <c r="BY110" s="67">
        <f>IF(B110=0,0,AB110/B110*100)</f>
        <v>0</v>
      </c>
      <c r="BZ110" s="60">
        <f>IF(C110=0,0,AC110/C110*100)</f>
        <v>0</v>
      </c>
      <c r="CA110" s="60">
        <f t="shared" ref="CA110:CB116" si="206">IF(D110=0,0,AD110/D110*100)</f>
        <v>0</v>
      </c>
      <c r="CB110" s="68">
        <f t="shared" si="206"/>
        <v>0</v>
      </c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0"/>
      <c r="CP110" s="50"/>
      <c r="CQ110" s="50"/>
      <c r="CR110" s="50"/>
      <c r="CS110" s="50"/>
      <c r="CT110" s="50"/>
      <c r="CU110" s="50"/>
      <c r="CV110" s="50"/>
      <c r="CW110" s="50"/>
      <c r="CX110" s="50"/>
      <c r="CY110" s="50"/>
      <c r="CZ110" s="50"/>
      <c r="DA110" s="50"/>
      <c r="DB110" s="50"/>
      <c r="DC110" s="50"/>
      <c r="DD110" s="50"/>
      <c r="DE110" s="50"/>
      <c r="DF110" s="50"/>
      <c r="DG110" s="50"/>
      <c r="DH110" s="50"/>
      <c r="DI110" s="50"/>
      <c r="DJ110" s="50"/>
      <c r="DK110" s="50"/>
      <c r="DL110" s="50"/>
      <c r="DM110" s="50"/>
      <c r="DN110" s="50"/>
      <c r="DO110" s="50"/>
      <c r="DP110" s="50"/>
      <c r="DQ110" s="50"/>
      <c r="DR110" s="50"/>
      <c r="DS110" s="50"/>
      <c r="DT110" s="50"/>
      <c r="DU110" s="50"/>
      <c r="DV110" s="50"/>
      <c r="DW110" s="50"/>
      <c r="DX110" s="50"/>
      <c r="DY110" s="50"/>
      <c r="DZ110" s="50"/>
      <c r="EA110" s="50"/>
    </row>
    <row r="111" spans="1:131" s="96" customFormat="1" ht="20.399999999999999" hidden="1" x14ac:dyDescent="0.25">
      <c r="A111" s="57" t="s">
        <v>44</v>
      </c>
      <c r="B111" s="63"/>
      <c r="C111" s="59"/>
      <c r="D111" s="59">
        <f t="shared" ref="D111:E116" si="207">D120+D128+D136</f>
        <v>0</v>
      </c>
      <c r="E111" s="60">
        <f t="shared" si="207"/>
        <v>0</v>
      </c>
      <c r="F111" s="61">
        <f t="shared" si="194"/>
        <v>0</v>
      </c>
      <c r="G111" s="63"/>
      <c r="H111" s="59"/>
      <c r="I111" s="59">
        <f t="shared" ref="I111:J116" si="208">I120+I128+I136</f>
        <v>0</v>
      </c>
      <c r="J111" s="59">
        <f t="shared" si="208"/>
        <v>0</v>
      </c>
      <c r="K111" s="61">
        <f t="shared" si="195"/>
        <v>0</v>
      </c>
      <c r="L111" s="63"/>
      <c r="M111" s="59"/>
      <c r="N111" s="59">
        <f t="shared" ref="N111:O116" si="209">N120+N128+N136</f>
        <v>0</v>
      </c>
      <c r="O111" s="59">
        <f t="shared" si="209"/>
        <v>0</v>
      </c>
      <c r="P111" s="62">
        <f t="shared" si="196"/>
        <v>0</v>
      </c>
      <c r="Q111" s="63"/>
      <c r="R111" s="59">
        <f t="shared" si="197"/>
        <v>0</v>
      </c>
      <c r="S111" s="64">
        <f t="shared" si="197"/>
        <v>0</v>
      </c>
      <c r="T111" s="63"/>
      <c r="U111" s="59">
        <f t="shared" si="197"/>
        <v>0</v>
      </c>
      <c r="V111" s="64">
        <f t="shared" si="197"/>
        <v>0</v>
      </c>
      <c r="W111" s="63"/>
      <c r="X111" s="59"/>
      <c r="Y111" s="59">
        <f t="shared" ref="Y111:Z116" si="210">Y120+Y128+Y136</f>
        <v>0</v>
      </c>
      <c r="Z111" s="60">
        <f t="shared" si="210"/>
        <v>0</v>
      </c>
      <c r="AA111" s="61">
        <f t="shared" si="198"/>
        <v>0</v>
      </c>
      <c r="AB111" s="63"/>
      <c r="AC111" s="59"/>
      <c r="AD111" s="59">
        <f t="shared" ref="AD111:AE116" si="211">AD120+AD128+AD136</f>
        <v>0</v>
      </c>
      <c r="AE111" s="59">
        <f t="shared" si="211"/>
        <v>0</v>
      </c>
      <c r="AF111" s="61">
        <f t="shared" si="199"/>
        <v>0</v>
      </c>
      <c r="AG111" s="63"/>
      <c r="AH111" s="59">
        <f t="shared" si="200"/>
        <v>0</v>
      </c>
      <c r="AI111" s="64">
        <f t="shared" si="200"/>
        <v>0</v>
      </c>
      <c r="AJ111" s="63"/>
      <c r="AK111" s="59">
        <f t="shared" si="200"/>
        <v>0</v>
      </c>
      <c r="AL111" s="64">
        <f t="shared" si="200"/>
        <v>0</v>
      </c>
      <c r="AM111" s="63"/>
      <c r="AN111" s="59">
        <f t="shared" si="200"/>
        <v>0</v>
      </c>
      <c r="AO111" s="64">
        <f t="shared" si="200"/>
        <v>0</v>
      </c>
      <c r="AP111" s="63"/>
      <c r="AQ111" s="59">
        <f t="shared" si="200"/>
        <v>0</v>
      </c>
      <c r="AR111" s="64">
        <f t="shared" si="200"/>
        <v>0</v>
      </c>
      <c r="AS111" s="65"/>
      <c r="AT111" s="50"/>
      <c r="AU111" s="63"/>
      <c r="AV111" s="59"/>
      <c r="AW111" s="59">
        <f t="shared" ref="AW111:AX116" si="212">AW120+AW128+AW136</f>
        <v>0</v>
      </c>
      <c r="AX111" s="60">
        <f t="shared" si="212"/>
        <v>0</v>
      </c>
      <c r="AY111" s="67"/>
      <c r="AZ111" s="60"/>
      <c r="BA111" s="60">
        <f t="shared" si="201"/>
        <v>0</v>
      </c>
      <c r="BB111" s="60">
        <f t="shared" si="201"/>
        <v>0</v>
      </c>
      <c r="BC111" s="63"/>
      <c r="BD111" s="59"/>
      <c r="BE111" s="59">
        <f t="shared" ref="BE111:BF116" si="213">BE120+BE128+BE136</f>
        <v>0</v>
      </c>
      <c r="BF111" s="60">
        <f t="shared" si="213"/>
        <v>0</v>
      </c>
      <c r="BG111" s="67">
        <f t="shared" si="202"/>
        <v>0</v>
      </c>
      <c r="BH111" s="60">
        <f t="shared" si="203"/>
        <v>0</v>
      </c>
      <c r="BI111" s="68">
        <f t="shared" si="204"/>
        <v>0</v>
      </c>
      <c r="BJ111" s="69"/>
      <c r="BK111" s="50"/>
      <c r="BL111" s="63"/>
      <c r="BM111" s="59"/>
      <c r="BN111" s="59">
        <f t="shared" ref="BN111:BO116" si="214">BN120+BN128+BN136</f>
        <v>0</v>
      </c>
      <c r="BO111" s="60">
        <f t="shared" si="214"/>
        <v>0</v>
      </c>
      <c r="BP111" s="63"/>
      <c r="BQ111" s="59"/>
      <c r="BR111" s="60">
        <f t="shared" si="205"/>
        <v>0</v>
      </c>
      <c r="BS111" s="68">
        <f t="shared" si="205"/>
        <v>0</v>
      </c>
      <c r="BT111" s="50"/>
      <c r="BU111" s="63"/>
      <c r="BV111" s="59"/>
      <c r="BW111" s="59">
        <f t="shared" ref="BW111:BX116" si="215">BW120+BW128+BW136</f>
        <v>0</v>
      </c>
      <c r="BX111" s="60">
        <f t="shared" si="215"/>
        <v>0</v>
      </c>
      <c r="BY111" s="67"/>
      <c r="BZ111" s="60"/>
      <c r="CA111" s="60">
        <f t="shared" si="206"/>
        <v>0</v>
      </c>
      <c r="CB111" s="68">
        <f t="shared" si="206"/>
        <v>0</v>
      </c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0"/>
      <c r="CS111" s="50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0"/>
      <c r="DF111" s="50"/>
      <c r="DG111" s="50"/>
      <c r="DH111" s="50"/>
      <c r="DI111" s="50"/>
      <c r="DJ111" s="50"/>
      <c r="DK111" s="50"/>
      <c r="DL111" s="50"/>
      <c r="DM111" s="50"/>
      <c r="DN111" s="50"/>
      <c r="DO111" s="50"/>
      <c r="DP111" s="50"/>
      <c r="DQ111" s="50"/>
      <c r="DR111" s="50"/>
      <c r="DS111" s="50"/>
      <c r="DT111" s="50"/>
      <c r="DU111" s="50"/>
      <c r="DV111" s="50"/>
      <c r="DW111" s="50"/>
      <c r="DX111" s="50"/>
      <c r="DY111" s="50"/>
      <c r="DZ111" s="50"/>
      <c r="EA111" s="50"/>
    </row>
    <row r="112" spans="1:131" ht="20.399999999999999" hidden="1" x14ac:dyDescent="0.35">
      <c r="A112" s="70" t="s">
        <v>45</v>
      </c>
      <c r="B112" s="58"/>
      <c r="C112" s="59"/>
      <c r="D112" s="59">
        <f t="shared" si="207"/>
        <v>0</v>
      </c>
      <c r="E112" s="60">
        <f t="shared" si="207"/>
        <v>0</v>
      </c>
      <c r="F112" s="61">
        <f t="shared" si="194"/>
        <v>0</v>
      </c>
      <c r="G112" s="58"/>
      <c r="H112" s="59"/>
      <c r="I112" s="59">
        <f t="shared" si="208"/>
        <v>0</v>
      </c>
      <c r="J112" s="59">
        <f t="shared" si="208"/>
        <v>0</v>
      </c>
      <c r="K112" s="61">
        <f t="shared" si="195"/>
        <v>0</v>
      </c>
      <c r="L112" s="58"/>
      <c r="M112" s="59"/>
      <c r="N112" s="59">
        <f t="shared" si="209"/>
        <v>0</v>
      </c>
      <c r="O112" s="59">
        <f t="shared" si="209"/>
        <v>0</v>
      </c>
      <c r="P112" s="62">
        <f t="shared" si="196"/>
        <v>0</v>
      </c>
      <c r="Q112" s="63"/>
      <c r="R112" s="59">
        <f t="shared" si="197"/>
        <v>0</v>
      </c>
      <c r="S112" s="64">
        <f t="shared" si="197"/>
        <v>0</v>
      </c>
      <c r="T112" s="63"/>
      <c r="U112" s="59">
        <f t="shared" si="197"/>
        <v>0</v>
      </c>
      <c r="V112" s="64">
        <f t="shared" si="197"/>
        <v>0</v>
      </c>
      <c r="W112" s="58"/>
      <c r="X112" s="59"/>
      <c r="Y112" s="59">
        <f t="shared" si="210"/>
        <v>0</v>
      </c>
      <c r="Z112" s="60">
        <f t="shared" si="210"/>
        <v>0</v>
      </c>
      <c r="AA112" s="61">
        <f t="shared" si="198"/>
        <v>0</v>
      </c>
      <c r="AB112" s="58"/>
      <c r="AC112" s="59"/>
      <c r="AD112" s="59">
        <f t="shared" si="211"/>
        <v>0</v>
      </c>
      <c r="AE112" s="59">
        <f t="shared" si="211"/>
        <v>0</v>
      </c>
      <c r="AF112" s="61">
        <f t="shared" si="199"/>
        <v>0</v>
      </c>
      <c r="AG112" s="63"/>
      <c r="AH112" s="59">
        <f t="shared" si="200"/>
        <v>0</v>
      </c>
      <c r="AI112" s="64">
        <f t="shared" si="200"/>
        <v>0</v>
      </c>
      <c r="AJ112" s="63"/>
      <c r="AK112" s="59">
        <f t="shared" si="200"/>
        <v>0</v>
      </c>
      <c r="AL112" s="64">
        <f t="shared" si="200"/>
        <v>0</v>
      </c>
      <c r="AM112" s="63"/>
      <c r="AN112" s="59">
        <f t="shared" si="200"/>
        <v>0</v>
      </c>
      <c r="AO112" s="64">
        <f t="shared" si="200"/>
        <v>0</v>
      </c>
      <c r="AP112" s="63"/>
      <c r="AQ112" s="59">
        <f t="shared" si="200"/>
        <v>0</v>
      </c>
      <c r="AR112" s="64">
        <f t="shared" si="200"/>
        <v>0</v>
      </c>
      <c r="AS112" s="65"/>
      <c r="AT112" s="50"/>
      <c r="AU112" s="58"/>
      <c r="AV112" s="59"/>
      <c r="AW112" s="59">
        <f t="shared" si="212"/>
        <v>0</v>
      </c>
      <c r="AX112" s="60">
        <f t="shared" si="212"/>
        <v>0</v>
      </c>
      <c r="AY112" s="66"/>
      <c r="AZ112" s="60"/>
      <c r="BA112" s="60">
        <f t="shared" si="201"/>
        <v>0</v>
      </c>
      <c r="BB112" s="60">
        <f t="shared" si="201"/>
        <v>0</v>
      </c>
      <c r="BC112" s="58"/>
      <c r="BD112" s="59"/>
      <c r="BE112" s="59">
        <f t="shared" si="213"/>
        <v>0</v>
      </c>
      <c r="BF112" s="60">
        <f t="shared" si="213"/>
        <v>0</v>
      </c>
      <c r="BG112" s="67">
        <f t="shared" si="202"/>
        <v>0</v>
      </c>
      <c r="BH112" s="60">
        <f t="shared" si="203"/>
        <v>0</v>
      </c>
      <c r="BI112" s="68">
        <f t="shared" si="204"/>
        <v>0</v>
      </c>
      <c r="BJ112" s="69"/>
      <c r="BK112" s="50"/>
      <c r="BL112" s="58"/>
      <c r="BM112" s="59"/>
      <c r="BN112" s="59">
        <f t="shared" si="214"/>
        <v>0</v>
      </c>
      <c r="BO112" s="60">
        <f t="shared" si="214"/>
        <v>0</v>
      </c>
      <c r="BP112" s="58"/>
      <c r="BQ112" s="59"/>
      <c r="BR112" s="60">
        <f t="shared" si="205"/>
        <v>0</v>
      </c>
      <c r="BS112" s="68">
        <f t="shared" si="205"/>
        <v>0</v>
      </c>
      <c r="BT112" s="50"/>
      <c r="BU112" s="58"/>
      <c r="BV112" s="59"/>
      <c r="BW112" s="59">
        <f t="shared" si="215"/>
        <v>0</v>
      </c>
      <c r="BX112" s="60">
        <f t="shared" si="215"/>
        <v>0</v>
      </c>
      <c r="BY112" s="66"/>
      <c r="BZ112" s="60"/>
      <c r="CA112" s="60">
        <f t="shared" si="206"/>
        <v>0</v>
      </c>
      <c r="CB112" s="68">
        <f t="shared" si="206"/>
        <v>0</v>
      </c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  <c r="CW112" s="50"/>
      <c r="CX112" s="50"/>
      <c r="CY112" s="50"/>
      <c r="CZ112" s="50"/>
      <c r="DA112" s="50"/>
      <c r="DB112" s="50"/>
      <c r="DC112" s="50"/>
      <c r="DD112" s="50"/>
      <c r="DE112" s="50"/>
      <c r="DF112" s="50"/>
      <c r="DG112" s="50"/>
      <c r="DH112" s="50"/>
      <c r="DI112" s="50"/>
      <c r="DJ112" s="50"/>
      <c r="DK112" s="50"/>
      <c r="DL112" s="50"/>
      <c r="DM112" s="50"/>
      <c r="DN112" s="50"/>
      <c r="DO112" s="50"/>
      <c r="DP112" s="50"/>
      <c r="DQ112" s="50"/>
      <c r="DR112" s="50"/>
      <c r="DS112" s="50"/>
      <c r="DT112" s="50"/>
      <c r="DU112" s="50"/>
      <c r="DV112" s="50"/>
      <c r="DW112" s="50"/>
      <c r="DX112" s="50"/>
      <c r="DY112" s="50"/>
      <c r="DZ112" s="50"/>
      <c r="EA112" s="50"/>
    </row>
    <row r="113" spans="1:131" ht="20.399999999999999" hidden="1" x14ac:dyDescent="0.35">
      <c r="A113" s="70" t="s">
        <v>46</v>
      </c>
      <c r="B113" s="58"/>
      <c r="C113" s="59"/>
      <c r="D113" s="59">
        <f t="shared" si="207"/>
        <v>0</v>
      </c>
      <c r="E113" s="60">
        <f t="shared" si="207"/>
        <v>0</v>
      </c>
      <c r="F113" s="61">
        <f t="shared" si="194"/>
        <v>0</v>
      </c>
      <c r="G113" s="58"/>
      <c r="H113" s="59"/>
      <c r="I113" s="59">
        <f t="shared" si="208"/>
        <v>0</v>
      </c>
      <c r="J113" s="59">
        <f t="shared" si="208"/>
        <v>0</v>
      </c>
      <c r="K113" s="61">
        <f t="shared" si="195"/>
        <v>0</v>
      </c>
      <c r="L113" s="58"/>
      <c r="M113" s="59"/>
      <c r="N113" s="59">
        <f t="shared" si="209"/>
        <v>0</v>
      </c>
      <c r="O113" s="59">
        <f t="shared" si="209"/>
        <v>0</v>
      </c>
      <c r="P113" s="62">
        <f t="shared" si="196"/>
        <v>0</v>
      </c>
      <c r="Q113" s="63"/>
      <c r="R113" s="59">
        <f t="shared" si="197"/>
        <v>0</v>
      </c>
      <c r="S113" s="64">
        <f t="shared" si="197"/>
        <v>0</v>
      </c>
      <c r="T113" s="63"/>
      <c r="U113" s="59">
        <f t="shared" si="197"/>
        <v>0</v>
      </c>
      <c r="V113" s="64">
        <f t="shared" si="197"/>
        <v>0</v>
      </c>
      <c r="W113" s="58"/>
      <c r="X113" s="59"/>
      <c r="Y113" s="59">
        <f t="shared" si="210"/>
        <v>0</v>
      </c>
      <c r="Z113" s="60">
        <f t="shared" si="210"/>
        <v>0</v>
      </c>
      <c r="AA113" s="61">
        <f t="shared" si="198"/>
        <v>0</v>
      </c>
      <c r="AB113" s="58"/>
      <c r="AC113" s="59"/>
      <c r="AD113" s="59">
        <f t="shared" si="211"/>
        <v>0</v>
      </c>
      <c r="AE113" s="59">
        <f t="shared" si="211"/>
        <v>0</v>
      </c>
      <c r="AF113" s="61">
        <f t="shared" si="199"/>
        <v>0</v>
      </c>
      <c r="AG113" s="63"/>
      <c r="AH113" s="59">
        <f t="shared" si="200"/>
        <v>0</v>
      </c>
      <c r="AI113" s="64">
        <f t="shared" si="200"/>
        <v>0</v>
      </c>
      <c r="AJ113" s="63"/>
      <c r="AK113" s="59">
        <f t="shared" si="200"/>
        <v>0</v>
      </c>
      <c r="AL113" s="64">
        <f t="shared" si="200"/>
        <v>0</v>
      </c>
      <c r="AM113" s="63"/>
      <c r="AN113" s="59">
        <f t="shared" si="200"/>
        <v>0</v>
      </c>
      <c r="AO113" s="64">
        <f t="shared" si="200"/>
        <v>0</v>
      </c>
      <c r="AP113" s="63"/>
      <c r="AQ113" s="59">
        <f t="shared" si="200"/>
        <v>0</v>
      </c>
      <c r="AR113" s="64">
        <f t="shared" si="200"/>
        <v>0</v>
      </c>
      <c r="AS113" s="65"/>
      <c r="AT113" s="50"/>
      <c r="AU113" s="58"/>
      <c r="AV113" s="59"/>
      <c r="AW113" s="59">
        <f t="shared" si="212"/>
        <v>0</v>
      </c>
      <c r="AX113" s="60">
        <f t="shared" si="212"/>
        <v>0</v>
      </c>
      <c r="AY113" s="66"/>
      <c r="AZ113" s="60"/>
      <c r="BA113" s="60">
        <f t="shared" si="201"/>
        <v>0</v>
      </c>
      <c r="BB113" s="60">
        <f t="shared" si="201"/>
        <v>0</v>
      </c>
      <c r="BC113" s="58"/>
      <c r="BD113" s="59"/>
      <c r="BE113" s="59">
        <f t="shared" si="213"/>
        <v>0</v>
      </c>
      <c r="BF113" s="60">
        <f t="shared" si="213"/>
        <v>0</v>
      </c>
      <c r="BG113" s="67">
        <f t="shared" si="202"/>
        <v>0</v>
      </c>
      <c r="BH113" s="60">
        <f t="shared" si="203"/>
        <v>0</v>
      </c>
      <c r="BI113" s="68">
        <f t="shared" si="204"/>
        <v>0</v>
      </c>
      <c r="BJ113" s="69"/>
      <c r="BK113" s="50"/>
      <c r="BL113" s="58"/>
      <c r="BM113" s="59"/>
      <c r="BN113" s="59">
        <f t="shared" si="214"/>
        <v>0</v>
      </c>
      <c r="BO113" s="60">
        <f t="shared" si="214"/>
        <v>0</v>
      </c>
      <c r="BP113" s="58"/>
      <c r="BQ113" s="59"/>
      <c r="BR113" s="60">
        <f t="shared" si="205"/>
        <v>0</v>
      </c>
      <c r="BS113" s="68">
        <f t="shared" si="205"/>
        <v>0</v>
      </c>
      <c r="BT113" s="50"/>
      <c r="BU113" s="58"/>
      <c r="BV113" s="59"/>
      <c r="BW113" s="59">
        <f t="shared" si="215"/>
        <v>0</v>
      </c>
      <c r="BX113" s="60">
        <f t="shared" si="215"/>
        <v>0</v>
      </c>
      <c r="BY113" s="66"/>
      <c r="BZ113" s="60"/>
      <c r="CA113" s="60">
        <f t="shared" si="206"/>
        <v>0</v>
      </c>
      <c r="CB113" s="68">
        <f t="shared" si="206"/>
        <v>0</v>
      </c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  <c r="CW113" s="50"/>
      <c r="CX113" s="50"/>
      <c r="CY113" s="50"/>
      <c r="CZ113" s="50"/>
      <c r="DA113" s="50"/>
      <c r="DB113" s="50"/>
      <c r="DC113" s="50"/>
      <c r="DD113" s="50"/>
      <c r="DE113" s="50"/>
      <c r="DF113" s="50"/>
      <c r="DG113" s="50"/>
      <c r="DH113" s="50"/>
      <c r="DI113" s="50"/>
      <c r="DJ113" s="50"/>
      <c r="DK113" s="50"/>
      <c r="DL113" s="50"/>
      <c r="DM113" s="50"/>
      <c r="DN113" s="50"/>
      <c r="DO113" s="50"/>
      <c r="DP113" s="50"/>
      <c r="DQ113" s="50"/>
      <c r="DR113" s="50"/>
      <c r="DS113" s="50"/>
      <c r="DT113" s="50"/>
      <c r="DU113" s="50"/>
      <c r="DV113" s="50"/>
      <c r="DW113" s="50"/>
      <c r="DX113" s="50"/>
      <c r="DY113" s="50"/>
      <c r="DZ113" s="50"/>
      <c r="EA113" s="50"/>
    </row>
    <row r="114" spans="1:131" ht="20.399999999999999" hidden="1" x14ac:dyDescent="0.35">
      <c r="A114" s="70" t="s">
        <v>47</v>
      </c>
      <c r="B114" s="58"/>
      <c r="C114" s="59"/>
      <c r="D114" s="59">
        <f t="shared" si="207"/>
        <v>0</v>
      </c>
      <c r="E114" s="60">
        <f t="shared" si="207"/>
        <v>0</v>
      </c>
      <c r="F114" s="61">
        <f t="shared" si="194"/>
        <v>0</v>
      </c>
      <c r="G114" s="58"/>
      <c r="H114" s="59"/>
      <c r="I114" s="59">
        <f t="shared" si="208"/>
        <v>0</v>
      </c>
      <c r="J114" s="59">
        <f t="shared" si="208"/>
        <v>0</v>
      </c>
      <c r="K114" s="61">
        <f t="shared" si="195"/>
        <v>0</v>
      </c>
      <c r="L114" s="58"/>
      <c r="M114" s="59"/>
      <c r="N114" s="59">
        <f t="shared" si="209"/>
        <v>0</v>
      </c>
      <c r="O114" s="59">
        <f t="shared" si="209"/>
        <v>0</v>
      </c>
      <c r="P114" s="62">
        <f t="shared" si="196"/>
        <v>0</v>
      </c>
      <c r="Q114" s="63"/>
      <c r="R114" s="59">
        <f t="shared" si="197"/>
        <v>0</v>
      </c>
      <c r="S114" s="64">
        <f t="shared" si="197"/>
        <v>0</v>
      </c>
      <c r="T114" s="63"/>
      <c r="U114" s="59">
        <f t="shared" si="197"/>
        <v>0</v>
      </c>
      <c r="V114" s="64">
        <f t="shared" si="197"/>
        <v>0</v>
      </c>
      <c r="W114" s="58"/>
      <c r="X114" s="59"/>
      <c r="Y114" s="59">
        <f t="shared" si="210"/>
        <v>0</v>
      </c>
      <c r="Z114" s="60">
        <f t="shared" si="210"/>
        <v>0</v>
      </c>
      <c r="AA114" s="61">
        <f t="shared" si="198"/>
        <v>0</v>
      </c>
      <c r="AB114" s="58"/>
      <c r="AC114" s="59"/>
      <c r="AD114" s="59">
        <f t="shared" si="211"/>
        <v>0</v>
      </c>
      <c r="AE114" s="59">
        <f t="shared" si="211"/>
        <v>0</v>
      </c>
      <c r="AF114" s="61">
        <f t="shared" si="199"/>
        <v>0</v>
      </c>
      <c r="AG114" s="63"/>
      <c r="AH114" s="59">
        <f t="shared" si="200"/>
        <v>0</v>
      </c>
      <c r="AI114" s="64">
        <f t="shared" si="200"/>
        <v>0</v>
      </c>
      <c r="AJ114" s="63"/>
      <c r="AK114" s="59">
        <f t="shared" si="200"/>
        <v>0</v>
      </c>
      <c r="AL114" s="64">
        <f t="shared" si="200"/>
        <v>0</v>
      </c>
      <c r="AM114" s="63"/>
      <c r="AN114" s="59">
        <f t="shared" si="200"/>
        <v>0</v>
      </c>
      <c r="AO114" s="64">
        <f t="shared" si="200"/>
        <v>0</v>
      </c>
      <c r="AP114" s="63"/>
      <c r="AQ114" s="59">
        <f t="shared" si="200"/>
        <v>0</v>
      </c>
      <c r="AR114" s="64">
        <f t="shared" si="200"/>
        <v>0</v>
      </c>
      <c r="AS114" s="65"/>
      <c r="AT114" s="50"/>
      <c r="AU114" s="58"/>
      <c r="AV114" s="59"/>
      <c r="AW114" s="59">
        <f t="shared" si="212"/>
        <v>0</v>
      </c>
      <c r="AX114" s="60">
        <f t="shared" si="212"/>
        <v>0</v>
      </c>
      <c r="AY114" s="66"/>
      <c r="AZ114" s="60"/>
      <c r="BA114" s="60">
        <f t="shared" si="201"/>
        <v>0</v>
      </c>
      <c r="BB114" s="60">
        <f t="shared" si="201"/>
        <v>0</v>
      </c>
      <c r="BC114" s="58"/>
      <c r="BD114" s="59"/>
      <c r="BE114" s="59">
        <f t="shared" si="213"/>
        <v>0</v>
      </c>
      <c r="BF114" s="60">
        <f t="shared" si="213"/>
        <v>0</v>
      </c>
      <c r="BG114" s="67">
        <f t="shared" si="202"/>
        <v>0</v>
      </c>
      <c r="BH114" s="60">
        <f t="shared" si="203"/>
        <v>0</v>
      </c>
      <c r="BI114" s="68">
        <f t="shared" si="204"/>
        <v>0</v>
      </c>
      <c r="BJ114" s="69"/>
      <c r="BK114" s="50"/>
      <c r="BL114" s="58"/>
      <c r="BM114" s="59"/>
      <c r="BN114" s="59">
        <f t="shared" si="214"/>
        <v>0</v>
      </c>
      <c r="BO114" s="60">
        <f t="shared" si="214"/>
        <v>0</v>
      </c>
      <c r="BP114" s="58"/>
      <c r="BQ114" s="59"/>
      <c r="BR114" s="60">
        <f t="shared" si="205"/>
        <v>0</v>
      </c>
      <c r="BS114" s="68">
        <f t="shared" si="205"/>
        <v>0</v>
      </c>
      <c r="BT114" s="50"/>
      <c r="BU114" s="58"/>
      <c r="BV114" s="59"/>
      <c r="BW114" s="59">
        <f t="shared" si="215"/>
        <v>0</v>
      </c>
      <c r="BX114" s="60">
        <f t="shared" si="215"/>
        <v>0</v>
      </c>
      <c r="BY114" s="66"/>
      <c r="BZ114" s="60"/>
      <c r="CA114" s="60">
        <f t="shared" si="206"/>
        <v>0</v>
      </c>
      <c r="CB114" s="68">
        <f t="shared" si="206"/>
        <v>0</v>
      </c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  <c r="CW114" s="50"/>
      <c r="CX114" s="50"/>
      <c r="CY114" s="50"/>
      <c r="CZ114" s="50"/>
      <c r="DA114" s="50"/>
      <c r="DB114" s="50"/>
      <c r="DC114" s="50"/>
      <c r="DD114" s="50"/>
      <c r="DE114" s="50"/>
      <c r="DF114" s="50"/>
      <c r="DG114" s="50"/>
      <c r="DH114" s="50"/>
      <c r="DI114" s="50"/>
      <c r="DJ114" s="50"/>
      <c r="DK114" s="50"/>
      <c r="DL114" s="50"/>
      <c r="DM114" s="50"/>
      <c r="DN114" s="50"/>
      <c r="DO114" s="50"/>
      <c r="DP114" s="50"/>
      <c r="DQ114" s="50"/>
      <c r="DR114" s="50"/>
      <c r="DS114" s="50"/>
      <c r="DT114" s="50"/>
      <c r="DU114" s="50"/>
      <c r="DV114" s="50"/>
      <c r="DW114" s="50"/>
      <c r="DX114" s="50"/>
      <c r="DY114" s="50"/>
      <c r="DZ114" s="50"/>
      <c r="EA114" s="50"/>
    </row>
    <row r="115" spans="1:131" ht="20.399999999999999" hidden="1" x14ac:dyDescent="0.35">
      <c r="A115" s="70" t="s">
        <v>48</v>
      </c>
      <c r="B115" s="58"/>
      <c r="C115" s="59"/>
      <c r="D115" s="59">
        <f t="shared" si="207"/>
        <v>0</v>
      </c>
      <c r="E115" s="60">
        <f t="shared" si="207"/>
        <v>0</v>
      </c>
      <c r="F115" s="61">
        <f t="shared" si="194"/>
        <v>0</v>
      </c>
      <c r="G115" s="58"/>
      <c r="H115" s="59"/>
      <c r="I115" s="59">
        <f t="shared" si="208"/>
        <v>0</v>
      </c>
      <c r="J115" s="59">
        <f t="shared" si="208"/>
        <v>0</v>
      </c>
      <c r="K115" s="61">
        <f t="shared" si="195"/>
        <v>0</v>
      </c>
      <c r="L115" s="58"/>
      <c r="M115" s="59"/>
      <c r="N115" s="59">
        <f t="shared" si="209"/>
        <v>0</v>
      </c>
      <c r="O115" s="59">
        <f t="shared" si="209"/>
        <v>0</v>
      </c>
      <c r="P115" s="62">
        <f t="shared" si="196"/>
        <v>0</v>
      </c>
      <c r="Q115" s="63"/>
      <c r="R115" s="59">
        <f t="shared" si="197"/>
        <v>0</v>
      </c>
      <c r="S115" s="64">
        <f t="shared" si="197"/>
        <v>0</v>
      </c>
      <c r="T115" s="63"/>
      <c r="U115" s="59">
        <f t="shared" si="197"/>
        <v>0</v>
      </c>
      <c r="V115" s="64">
        <f t="shared" si="197"/>
        <v>0</v>
      </c>
      <c r="W115" s="58"/>
      <c r="X115" s="59"/>
      <c r="Y115" s="59">
        <f t="shared" si="210"/>
        <v>0</v>
      </c>
      <c r="Z115" s="60">
        <f t="shared" si="210"/>
        <v>0</v>
      </c>
      <c r="AA115" s="61">
        <f t="shared" si="198"/>
        <v>0</v>
      </c>
      <c r="AB115" s="58"/>
      <c r="AC115" s="59"/>
      <c r="AD115" s="59">
        <f t="shared" si="211"/>
        <v>0</v>
      </c>
      <c r="AE115" s="59">
        <f t="shared" si="211"/>
        <v>0</v>
      </c>
      <c r="AF115" s="61">
        <f t="shared" si="199"/>
        <v>0</v>
      </c>
      <c r="AG115" s="63"/>
      <c r="AH115" s="59">
        <f t="shared" si="200"/>
        <v>0</v>
      </c>
      <c r="AI115" s="64">
        <f t="shared" si="200"/>
        <v>0</v>
      </c>
      <c r="AJ115" s="63"/>
      <c r="AK115" s="59">
        <f t="shared" si="200"/>
        <v>0</v>
      </c>
      <c r="AL115" s="64">
        <f t="shared" si="200"/>
        <v>0</v>
      </c>
      <c r="AM115" s="63"/>
      <c r="AN115" s="59">
        <f t="shared" si="200"/>
        <v>0</v>
      </c>
      <c r="AO115" s="64">
        <f t="shared" si="200"/>
        <v>0</v>
      </c>
      <c r="AP115" s="63"/>
      <c r="AQ115" s="59">
        <f t="shared" si="200"/>
        <v>0</v>
      </c>
      <c r="AR115" s="64">
        <f t="shared" si="200"/>
        <v>0</v>
      </c>
      <c r="AS115" s="65"/>
      <c r="AT115" s="50"/>
      <c r="AU115" s="58"/>
      <c r="AV115" s="59"/>
      <c r="AW115" s="59">
        <f t="shared" si="212"/>
        <v>0</v>
      </c>
      <c r="AX115" s="60">
        <f t="shared" si="212"/>
        <v>0</v>
      </c>
      <c r="AY115" s="66"/>
      <c r="AZ115" s="60"/>
      <c r="BA115" s="60">
        <f t="shared" si="201"/>
        <v>0</v>
      </c>
      <c r="BB115" s="60">
        <f t="shared" si="201"/>
        <v>0</v>
      </c>
      <c r="BC115" s="58"/>
      <c r="BD115" s="59"/>
      <c r="BE115" s="59">
        <f t="shared" si="213"/>
        <v>0</v>
      </c>
      <c r="BF115" s="60">
        <f t="shared" si="213"/>
        <v>0</v>
      </c>
      <c r="BG115" s="67">
        <f t="shared" si="202"/>
        <v>0</v>
      </c>
      <c r="BH115" s="60">
        <f t="shared" si="203"/>
        <v>0</v>
      </c>
      <c r="BI115" s="68">
        <f t="shared" si="204"/>
        <v>0</v>
      </c>
      <c r="BJ115" s="69"/>
      <c r="BK115" s="50"/>
      <c r="BL115" s="58"/>
      <c r="BM115" s="59"/>
      <c r="BN115" s="59">
        <f t="shared" si="214"/>
        <v>0</v>
      </c>
      <c r="BO115" s="60">
        <f t="shared" si="214"/>
        <v>0</v>
      </c>
      <c r="BP115" s="58"/>
      <c r="BQ115" s="59"/>
      <c r="BR115" s="60">
        <f t="shared" si="205"/>
        <v>0</v>
      </c>
      <c r="BS115" s="68">
        <f t="shared" si="205"/>
        <v>0</v>
      </c>
      <c r="BT115" s="50"/>
      <c r="BU115" s="58"/>
      <c r="BV115" s="59"/>
      <c r="BW115" s="59">
        <f t="shared" si="215"/>
        <v>0</v>
      </c>
      <c r="BX115" s="60">
        <f t="shared" si="215"/>
        <v>0</v>
      </c>
      <c r="BY115" s="66"/>
      <c r="BZ115" s="60"/>
      <c r="CA115" s="60">
        <f t="shared" si="206"/>
        <v>0</v>
      </c>
      <c r="CB115" s="68">
        <f t="shared" si="206"/>
        <v>0</v>
      </c>
      <c r="CC115" s="50"/>
      <c r="CD115" s="50"/>
      <c r="CE115" s="50"/>
      <c r="CF115" s="50"/>
      <c r="CG115" s="50"/>
      <c r="CH115" s="50"/>
      <c r="CI115" s="50"/>
      <c r="CJ115" s="50"/>
      <c r="CK115" s="50"/>
      <c r="CL115" s="50"/>
      <c r="CM115" s="50"/>
      <c r="CN115" s="50"/>
      <c r="CO115" s="50"/>
      <c r="CP115" s="50"/>
      <c r="CQ115" s="50"/>
      <c r="CR115" s="50"/>
      <c r="CS115" s="50"/>
      <c r="CT115" s="50"/>
      <c r="CU115" s="50"/>
      <c r="CV115" s="50"/>
      <c r="CW115" s="50"/>
      <c r="CX115" s="50"/>
      <c r="CY115" s="50"/>
      <c r="CZ115" s="50"/>
      <c r="DA115" s="50"/>
      <c r="DB115" s="50"/>
      <c r="DC115" s="50"/>
      <c r="DD115" s="50"/>
      <c r="DE115" s="50"/>
      <c r="DF115" s="50"/>
      <c r="DG115" s="50"/>
      <c r="DH115" s="50"/>
      <c r="DI115" s="50"/>
      <c r="DJ115" s="50"/>
      <c r="DK115" s="50"/>
      <c r="DL115" s="50"/>
      <c r="DM115" s="50"/>
      <c r="DN115" s="50"/>
      <c r="DO115" s="50"/>
      <c r="DP115" s="50"/>
      <c r="DQ115" s="50"/>
      <c r="DR115" s="50"/>
      <c r="DS115" s="50"/>
      <c r="DT115" s="50"/>
      <c r="DU115" s="50"/>
      <c r="DV115" s="50"/>
      <c r="DW115" s="50"/>
      <c r="DX115" s="50"/>
      <c r="DY115" s="50"/>
      <c r="DZ115" s="50"/>
      <c r="EA115" s="50"/>
    </row>
    <row r="116" spans="1:131" ht="20.399999999999999" hidden="1" x14ac:dyDescent="0.35">
      <c r="A116" s="71" t="s">
        <v>49</v>
      </c>
      <c r="B116" s="58"/>
      <c r="C116" s="59"/>
      <c r="D116" s="59">
        <f t="shared" si="207"/>
        <v>0</v>
      </c>
      <c r="E116" s="60">
        <f t="shared" si="207"/>
        <v>0</v>
      </c>
      <c r="F116" s="61">
        <f t="shared" si="194"/>
        <v>0</v>
      </c>
      <c r="G116" s="58"/>
      <c r="H116" s="59"/>
      <c r="I116" s="59">
        <f t="shared" si="208"/>
        <v>0</v>
      </c>
      <c r="J116" s="59">
        <f t="shared" si="208"/>
        <v>0</v>
      </c>
      <c r="K116" s="61">
        <f t="shared" si="195"/>
        <v>0</v>
      </c>
      <c r="L116" s="58"/>
      <c r="M116" s="59"/>
      <c r="N116" s="59">
        <f t="shared" si="209"/>
        <v>0</v>
      </c>
      <c r="O116" s="59">
        <f t="shared" si="209"/>
        <v>0</v>
      </c>
      <c r="P116" s="62">
        <f t="shared" si="196"/>
        <v>0</v>
      </c>
      <c r="Q116" s="63"/>
      <c r="R116" s="59">
        <f t="shared" si="197"/>
        <v>0</v>
      </c>
      <c r="S116" s="64">
        <f t="shared" si="197"/>
        <v>0</v>
      </c>
      <c r="T116" s="63"/>
      <c r="U116" s="59">
        <f t="shared" si="197"/>
        <v>0</v>
      </c>
      <c r="V116" s="64">
        <f t="shared" si="197"/>
        <v>0</v>
      </c>
      <c r="W116" s="58"/>
      <c r="X116" s="59"/>
      <c r="Y116" s="59">
        <f t="shared" si="210"/>
        <v>0</v>
      </c>
      <c r="Z116" s="60">
        <f t="shared" si="210"/>
        <v>0</v>
      </c>
      <c r="AA116" s="61">
        <f t="shared" si="198"/>
        <v>0</v>
      </c>
      <c r="AB116" s="58"/>
      <c r="AC116" s="59"/>
      <c r="AD116" s="59">
        <f t="shared" si="211"/>
        <v>0</v>
      </c>
      <c r="AE116" s="59">
        <f t="shared" si="211"/>
        <v>0</v>
      </c>
      <c r="AF116" s="61">
        <f t="shared" si="199"/>
        <v>0</v>
      </c>
      <c r="AG116" s="63"/>
      <c r="AH116" s="59">
        <f t="shared" si="200"/>
        <v>0</v>
      </c>
      <c r="AI116" s="64">
        <f t="shared" si="200"/>
        <v>0</v>
      </c>
      <c r="AJ116" s="63"/>
      <c r="AK116" s="59">
        <f t="shared" si="200"/>
        <v>0</v>
      </c>
      <c r="AL116" s="64">
        <f t="shared" si="200"/>
        <v>0</v>
      </c>
      <c r="AM116" s="63"/>
      <c r="AN116" s="59">
        <f t="shared" si="200"/>
        <v>0</v>
      </c>
      <c r="AO116" s="64">
        <f t="shared" si="200"/>
        <v>0</v>
      </c>
      <c r="AP116" s="63"/>
      <c r="AQ116" s="59">
        <f t="shared" si="200"/>
        <v>0</v>
      </c>
      <c r="AR116" s="64">
        <f t="shared" si="200"/>
        <v>0</v>
      </c>
      <c r="AS116" s="65"/>
      <c r="AT116" s="50"/>
      <c r="AU116" s="58"/>
      <c r="AV116" s="59"/>
      <c r="AW116" s="59">
        <f t="shared" si="212"/>
        <v>0</v>
      </c>
      <c r="AX116" s="60">
        <f t="shared" si="212"/>
        <v>0</v>
      </c>
      <c r="AY116" s="66"/>
      <c r="AZ116" s="60"/>
      <c r="BA116" s="60">
        <f t="shared" si="201"/>
        <v>0</v>
      </c>
      <c r="BB116" s="60">
        <f t="shared" si="201"/>
        <v>0</v>
      </c>
      <c r="BC116" s="58"/>
      <c r="BD116" s="59"/>
      <c r="BE116" s="59">
        <f t="shared" si="213"/>
        <v>0</v>
      </c>
      <c r="BF116" s="60">
        <f t="shared" si="213"/>
        <v>0</v>
      </c>
      <c r="BG116" s="67">
        <f t="shared" si="202"/>
        <v>0</v>
      </c>
      <c r="BH116" s="60">
        <f t="shared" si="203"/>
        <v>0</v>
      </c>
      <c r="BI116" s="68">
        <f t="shared" si="204"/>
        <v>0</v>
      </c>
      <c r="BJ116" s="69"/>
      <c r="BK116" s="50"/>
      <c r="BL116" s="58"/>
      <c r="BM116" s="59"/>
      <c r="BN116" s="59">
        <f t="shared" si="214"/>
        <v>0</v>
      </c>
      <c r="BO116" s="60">
        <f t="shared" si="214"/>
        <v>0</v>
      </c>
      <c r="BP116" s="58"/>
      <c r="BQ116" s="59"/>
      <c r="BR116" s="60">
        <f t="shared" si="205"/>
        <v>0</v>
      </c>
      <c r="BS116" s="68">
        <f t="shared" si="205"/>
        <v>0</v>
      </c>
      <c r="BT116" s="50"/>
      <c r="BU116" s="58"/>
      <c r="BV116" s="59"/>
      <c r="BW116" s="59">
        <f t="shared" si="215"/>
        <v>0</v>
      </c>
      <c r="BX116" s="60">
        <f t="shared" si="215"/>
        <v>0</v>
      </c>
      <c r="BY116" s="66"/>
      <c r="BZ116" s="60"/>
      <c r="CA116" s="60">
        <f t="shared" si="206"/>
        <v>0</v>
      </c>
      <c r="CB116" s="68">
        <f t="shared" si="206"/>
        <v>0</v>
      </c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  <c r="CW116" s="50"/>
      <c r="CX116" s="50"/>
      <c r="CY116" s="50"/>
      <c r="CZ116" s="50"/>
      <c r="DA116" s="50"/>
      <c r="DB116" s="50"/>
      <c r="DC116" s="50"/>
      <c r="DD116" s="50"/>
      <c r="DE116" s="50"/>
      <c r="DF116" s="50"/>
      <c r="DG116" s="50"/>
      <c r="DH116" s="50"/>
      <c r="DI116" s="50"/>
      <c r="DJ116" s="50"/>
      <c r="DK116" s="50"/>
      <c r="DL116" s="50"/>
      <c r="DM116" s="50"/>
      <c r="DN116" s="50"/>
      <c r="DO116" s="50"/>
      <c r="DP116" s="50"/>
      <c r="DQ116" s="50"/>
      <c r="DR116" s="50"/>
      <c r="DS116" s="50"/>
      <c r="DT116" s="50"/>
      <c r="DU116" s="50"/>
      <c r="DV116" s="50"/>
      <c r="DW116" s="50"/>
      <c r="DX116" s="50"/>
      <c r="DY116" s="50"/>
      <c r="DZ116" s="50"/>
      <c r="EA116" s="50"/>
    </row>
    <row r="117" spans="1:131" ht="20.399999999999999" hidden="1" x14ac:dyDescent="0.35">
      <c r="A117" s="70" t="s">
        <v>50</v>
      </c>
      <c r="B117" s="58"/>
      <c r="C117" s="59">
        <f>C126+C134+C142</f>
        <v>0</v>
      </c>
      <c r="D117" s="59"/>
      <c r="E117" s="60"/>
      <c r="F117" s="61"/>
      <c r="G117" s="58"/>
      <c r="H117" s="59">
        <f>H126+H134+H142</f>
        <v>0</v>
      </c>
      <c r="I117" s="59"/>
      <c r="J117" s="59"/>
      <c r="K117" s="61"/>
      <c r="L117" s="58"/>
      <c r="M117" s="59">
        <f>M126+M134+M142</f>
        <v>0</v>
      </c>
      <c r="N117" s="59"/>
      <c r="O117" s="59"/>
      <c r="P117" s="62"/>
      <c r="Q117" s="63">
        <f>Q126+Q134+Q142</f>
        <v>0</v>
      </c>
      <c r="R117" s="59"/>
      <c r="S117" s="64"/>
      <c r="T117" s="63">
        <f>T126+T134+T142</f>
        <v>0</v>
      </c>
      <c r="U117" s="59"/>
      <c r="V117" s="64"/>
      <c r="W117" s="58"/>
      <c r="X117" s="59">
        <f>X126+X134+X142</f>
        <v>0</v>
      </c>
      <c r="Y117" s="59"/>
      <c r="Z117" s="60"/>
      <c r="AA117" s="61"/>
      <c r="AB117" s="58"/>
      <c r="AC117" s="59">
        <f>AC126+AC134+AC142</f>
        <v>0</v>
      </c>
      <c r="AD117" s="59"/>
      <c r="AE117" s="59"/>
      <c r="AF117" s="61"/>
      <c r="AG117" s="63">
        <f>AG126+AG134+AG142</f>
        <v>0</v>
      </c>
      <c r="AH117" s="59"/>
      <c r="AI117" s="64"/>
      <c r="AJ117" s="63">
        <f>AJ126+AJ134+AJ142</f>
        <v>0</v>
      </c>
      <c r="AK117" s="59"/>
      <c r="AL117" s="64"/>
      <c r="AM117" s="63">
        <f>AM126+AM134+AM142</f>
        <v>0</v>
      </c>
      <c r="AN117" s="59"/>
      <c r="AO117" s="64"/>
      <c r="AP117" s="63">
        <f>AP126+AP134+AP142</f>
        <v>0</v>
      </c>
      <c r="AQ117" s="59"/>
      <c r="AR117" s="64"/>
      <c r="AS117" s="65"/>
      <c r="AT117" s="50"/>
      <c r="AU117" s="58"/>
      <c r="AV117" s="59">
        <f>AV126+AV134+AV142</f>
        <v>0</v>
      </c>
      <c r="AW117" s="59"/>
      <c r="AX117" s="60"/>
      <c r="AY117" s="66"/>
      <c r="AZ117" s="60">
        <f>IF(M117=0,0,AC117/M117*100)</f>
        <v>0</v>
      </c>
      <c r="BA117" s="60"/>
      <c r="BB117" s="60"/>
      <c r="BC117" s="58"/>
      <c r="BD117" s="59">
        <f>BD126+BD134+BD142</f>
        <v>0</v>
      </c>
      <c r="BE117" s="59"/>
      <c r="BF117" s="60"/>
      <c r="BG117" s="63"/>
      <c r="BH117" s="59"/>
      <c r="BI117" s="64"/>
      <c r="BJ117" s="69"/>
      <c r="BK117" s="50"/>
      <c r="BL117" s="58"/>
      <c r="BM117" s="59">
        <f>BM126+BM134+BM142</f>
        <v>0</v>
      </c>
      <c r="BN117" s="59"/>
      <c r="BO117" s="60"/>
      <c r="BP117" s="58"/>
      <c r="BQ117" s="60">
        <f>IF(X117=0,0,AC117/X117*100)</f>
        <v>0</v>
      </c>
      <c r="BR117" s="59"/>
      <c r="BS117" s="68"/>
      <c r="BT117" s="50"/>
      <c r="BU117" s="58"/>
      <c r="BV117" s="59">
        <f>BV126+BV134+BV142</f>
        <v>0</v>
      </c>
      <c r="BW117" s="59"/>
      <c r="BX117" s="60"/>
      <c r="BY117" s="66"/>
      <c r="BZ117" s="60">
        <f>IF(C117=0,0,AC117/C117*100)</f>
        <v>0</v>
      </c>
      <c r="CA117" s="60"/>
      <c r="CB117" s="68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0"/>
      <c r="CP117" s="50"/>
      <c r="CQ117" s="50"/>
      <c r="CR117" s="50"/>
      <c r="CS117" s="50"/>
      <c r="CT117" s="50"/>
      <c r="CU117" s="50"/>
      <c r="CV117" s="50"/>
      <c r="CW117" s="50"/>
      <c r="CX117" s="50"/>
      <c r="CY117" s="50"/>
      <c r="CZ117" s="50"/>
      <c r="DA117" s="50"/>
      <c r="DB117" s="50"/>
      <c r="DC117" s="50"/>
      <c r="DD117" s="50"/>
      <c r="DE117" s="50"/>
      <c r="DF117" s="50"/>
      <c r="DG117" s="50"/>
      <c r="DH117" s="50"/>
      <c r="DI117" s="50"/>
      <c r="DJ117" s="50"/>
      <c r="DK117" s="50"/>
      <c r="DL117" s="50"/>
      <c r="DM117" s="50"/>
      <c r="DN117" s="50"/>
      <c r="DO117" s="50"/>
      <c r="DP117" s="50"/>
      <c r="DQ117" s="50"/>
      <c r="DR117" s="50"/>
      <c r="DS117" s="50"/>
      <c r="DT117" s="50"/>
      <c r="DU117" s="50"/>
      <c r="DV117" s="50"/>
      <c r="DW117" s="50"/>
      <c r="DX117" s="50"/>
      <c r="DY117" s="50"/>
      <c r="DZ117" s="50"/>
      <c r="EA117" s="50"/>
    </row>
    <row r="118" spans="1:131" ht="20.399999999999999" hidden="1" x14ac:dyDescent="0.35">
      <c r="A118" s="57" t="s">
        <v>51</v>
      </c>
      <c r="B118" s="58"/>
      <c r="C118" s="73"/>
      <c r="D118" s="73"/>
      <c r="E118" s="74"/>
      <c r="F118" s="77"/>
      <c r="G118" s="58"/>
      <c r="H118" s="73"/>
      <c r="I118" s="73"/>
      <c r="J118" s="73"/>
      <c r="K118" s="77"/>
      <c r="L118" s="58"/>
      <c r="M118" s="73"/>
      <c r="N118" s="73"/>
      <c r="O118" s="73"/>
      <c r="P118" s="81"/>
      <c r="Q118" s="58"/>
      <c r="R118" s="73"/>
      <c r="S118" s="77"/>
      <c r="T118" s="58"/>
      <c r="U118" s="73"/>
      <c r="V118" s="77"/>
      <c r="W118" s="58"/>
      <c r="X118" s="73"/>
      <c r="Y118" s="73"/>
      <c r="Z118" s="74"/>
      <c r="AA118" s="77"/>
      <c r="AB118" s="58"/>
      <c r="AC118" s="73"/>
      <c r="AD118" s="73"/>
      <c r="AE118" s="73"/>
      <c r="AF118" s="77"/>
      <c r="AG118" s="58"/>
      <c r="AH118" s="73"/>
      <c r="AI118" s="77"/>
      <c r="AJ118" s="58"/>
      <c r="AK118" s="73"/>
      <c r="AL118" s="77"/>
      <c r="AM118" s="58"/>
      <c r="AN118" s="73"/>
      <c r="AO118" s="77"/>
      <c r="AP118" s="58"/>
      <c r="AQ118" s="73"/>
      <c r="AR118" s="77"/>
      <c r="AS118" s="78"/>
      <c r="AT118" s="50"/>
      <c r="AU118" s="58"/>
      <c r="AV118" s="73"/>
      <c r="AW118" s="73"/>
      <c r="AX118" s="74"/>
      <c r="AY118" s="66"/>
      <c r="AZ118" s="74"/>
      <c r="BA118" s="74"/>
      <c r="BB118" s="74"/>
      <c r="BC118" s="58"/>
      <c r="BD118" s="73"/>
      <c r="BE118" s="73"/>
      <c r="BF118" s="74"/>
      <c r="BG118" s="58"/>
      <c r="BH118" s="73"/>
      <c r="BI118" s="77"/>
      <c r="BJ118" s="79"/>
      <c r="BK118" s="50"/>
      <c r="BL118" s="58"/>
      <c r="BM118" s="73"/>
      <c r="BN118" s="73"/>
      <c r="BO118" s="74"/>
      <c r="BP118" s="58"/>
      <c r="BQ118" s="73"/>
      <c r="BR118" s="73"/>
      <c r="BS118" s="80"/>
      <c r="BT118" s="50"/>
      <c r="BU118" s="58"/>
      <c r="BV118" s="73"/>
      <c r="BW118" s="73"/>
      <c r="BX118" s="74"/>
      <c r="BY118" s="66"/>
      <c r="BZ118" s="74"/>
      <c r="CA118" s="74"/>
      <c r="CB118" s="8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  <c r="CW118" s="50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0"/>
      <c r="DJ118" s="50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0"/>
      <c r="DW118" s="50"/>
      <c r="DX118" s="50"/>
      <c r="DY118" s="50"/>
      <c r="DZ118" s="50"/>
      <c r="EA118" s="50"/>
    </row>
    <row r="119" spans="1:131" s="88" customFormat="1" ht="19.5" hidden="1" customHeight="1" x14ac:dyDescent="0.35">
      <c r="A119" s="95" t="s">
        <v>59</v>
      </c>
      <c r="B119" s="58">
        <f>C119+D119</f>
        <v>0</v>
      </c>
      <c r="C119" s="90">
        <v>0</v>
      </c>
      <c r="D119" s="73">
        <f>SUM(D120:D121,D124:D125)</f>
        <v>0</v>
      </c>
      <c r="E119" s="74">
        <f>SUM(E120:E121,E124:E125)</f>
        <v>0</v>
      </c>
      <c r="F119" s="61">
        <f t="shared" ref="F119:F125" si="216">IF(E119=0,0,ROUND(D119/E119/12,0))</f>
        <v>0</v>
      </c>
      <c r="G119" s="58">
        <f>H119+I119</f>
        <v>0</v>
      </c>
      <c r="H119" s="90">
        <v>0</v>
      </c>
      <c r="I119" s="73">
        <f>SUM(I120:I121,I124:I125)</f>
        <v>0</v>
      </c>
      <c r="J119" s="73">
        <f>SUM(J120:J121,J124:J125)</f>
        <v>0</v>
      </c>
      <c r="K119" s="61">
        <f t="shared" ref="K119:K125" si="217">IF(J119=0,0,ROUND(I119/J119/12,0))</f>
        <v>0</v>
      </c>
      <c r="L119" s="58">
        <f>M119+N119</f>
        <v>0</v>
      </c>
      <c r="M119" s="90">
        <v>0</v>
      </c>
      <c r="N119" s="73">
        <f>SUM(N120:N121,N124:N125)</f>
        <v>0</v>
      </c>
      <c r="O119" s="73">
        <f>SUM(O120:O121,O124:O125)</f>
        <v>0</v>
      </c>
      <c r="P119" s="62">
        <f t="shared" ref="P119:P125" si="218">IF(O119=0,0,ROUND(N119/O119/12,0))</f>
        <v>0</v>
      </c>
      <c r="Q119" s="94"/>
      <c r="R119" s="73">
        <f>SUM(R120:R121,R124:R125)</f>
        <v>0</v>
      </c>
      <c r="S119" s="77">
        <f>SUM(S120:S121,S124:S125)</f>
        <v>0</v>
      </c>
      <c r="T119" s="94"/>
      <c r="U119" s="73">
        <f>SUM(U120:U121,U124:U125)</f>
        <v>0</v>
      </c>
      <c r="V119" s="77">
        <f>SUM(V120:V121,V124:V125)</f>
        <v>0</v>
      </c>
      <c r="W119" s="58">
        <f>X119+Y119</f>
        <v>0</v>
      </c>
      <c r="X119" s="73">
        <f>M119+Q119-T119</f>
        <v>0</v>
      </c>
      <c r="Y119" s="73">
        <f>SUM(Y120:Y121,Y124:Y125)</f>
        <v>0</v>
      </c>
      <c r="Z119" s="74">
        <f>SUM(Z120:Z121,Z124:Z125)</f>
        <v>0</v>
      </c>
      <c r="AA119" s="61">
        <f t="shared" ref="AA119:AA125" si="219">IF(Z119=0,0,ROUND(Y119/Z119/12,0))</f>
        <v>0</v>
      </c>
      <c r="AB119" s="58">
        <f>AC119+AD119</f>
        <v>0</v>
      </c>
      <c r="AC119" s="92"/>
      <c r="AD119" s="73">
        <f>SUM(AD120:AD121,AD124:AD125)</f>
        <v>0</v>
      </c>
      <c r="AE119" s="73">
        <f>SUM(AE120:AE121,AE124:AE125)</f>
        <v>0</v>
      </c>
      <c r="AF119" s="61">
        <f t="shared" ref="AF119:AF125" si="220">IF(AE119=0,0,ROUND(AD119/AE119/12,0))</f>
        <v>0</v>
      </c>
      <c r="AG119" s="94"/>
      <c r="AH119" s="73">
        <f>SUM(AH120:AH121,AH124:AH125)</f>
        <v>0</v>
      </c>
      <c r="AI119" s="77">
        <f>SUM(AI120:AI121,AI124:AI125)</f>
        <v>0</v>
      </c>
      <c r="AJ119" s="94"/>
      <c r="AK119" s="73">
        <f>SUM(AK120:AK121,AK124:AK125)</f>
        <v>0</v>
      </c>
      <c r="AL119" s="77">
        <f>SUM(AL120:AL121,AL124:AL125)</f>
        <v>0</v>
      </c>
      <c r="AM119" s="94"/>
      <c r="AN119" s="73">
        <f>SUM(AN120:AN121,AN124:AN125)</f>
        <v>0</v>
      </c>
      <c r="AO119" s="77">
        <f>SUM(AO120:AO121,AO124:AO125)</f>
        <v>0</v>
      </c>
      <c r="AP119" s="94"/>
      <c r="AQ119" s="73">
        <f>SUM(AQ120:AQ121,AQ124:AQ125)</f>
        <v>0</v>
      </c>
      <c r="AR119" s="77">
        <f>SUM(AR120:AR121,AR124:AR125)</f>
        <v>0</v>
      </c>
      <c r="AS119" s="78"/>
      <c r="AT119" s="50"/>
      <c r="AU119" s="58">
        <f>AV119+AW119</f>
        <v>0</v>
      </c>
      <c r="AV119" s="73">
        <f>AC119-M119</f>
        <v>0</v>
      </c>
      <c r="AW119" s="73">
        <f>SUM(AW120:AW121,AW124:AW125)</f>
        <v>0</v>
      </c>
      <c r="AX119" s="74">
        <f>SUM(AX120:AX121,AX124:AX125)</f>
        <v>0</v>
      </c>
      <c r="AY119" s="66">
        <f>IF(L119=0,0,AB119/L119*100)</f>
        <v>0</v>
      </c>
      <c r="AZ119" s="74">
        <f>IF(M119=0,0,AC119/M119*100)</f>
        <v>0</v>
      </c>
      <c r="BA119" s="74">
        <f>IF(N119=0,0,AD119/N119*100)</f>
        <v>0</v>
      </c>
      <c r="BB119" s="74">
        <f>IF(O119=0,0,AE119/O119*100)</f>
        <v>0</v>
      </c>
      <c r="BC119" s="58">
        <f>BD119+BE119</f>
        <v>0</v>
      </c>
      <c r="BD119" s="73">
        <f>AC119-M119-AG119-AJ119-AM119-AP119</f>
        <v>0</v>
      </c>
      <c r="BE119" s="73">
        <f>SUM(BE120:BE121,BE124:BE125)</f>
        <v>0</v>
      </c>
      <c r="BF119" s="74">
        <f>SUM(BF120:BF121,BF124:BF125)</f>
        <v>0</v>
      </c>
      <c r="BG119" s="66">
        <f t="shared" ref="BG119:BG125" si="221">IF(F119=0,0,AF119/F119*100)</f>
        <v>0</v>
      </c>
      <c r="BH119" s="74">
        <f t="shared" ref="BH119:BH125" si="222">IF(K119=0,0,AF119/K119*100)</f>
        <v>0</v>
      </c>
      <c r="BI119" s="80">
        <f t="shared" ref="BI119:BI125" si="223">IF(P119=0,0,AF119/P119*100)</f>
        <v>0</v>
      </c>
      <c r="BJ119" s="79"/>
      <c r="BK119" s="50"/>
      <c r="BL119" s="58">
        <f>BM119+BN119</f>
        <v>0</v>
      </c>
      <c r="BM119" s="73">
        <f>AC119-X119</f>
        <v>0</v>
      </c>
      <c r="BN119" s="73">
        <f>SUM(BN120:BN121,BN124:BN125)</f>
        <v>0</v>
      </c>
      <c r="BO119" s="74">
        <f>SUM(BO120:BO121,BO124:BO125)</f>
        <v>0</v>
      </c>
      <c r="BP119" s="66">
        <f>IF(W119=0,0,AB119/W119*100)</f>
        <v>0</v>
      </c>
      <c r="BQ119" s="74">
        <f>IF(X119=0,0,AC119/X119*100)</f>
        <v>0</v>
      </c>
      <c r="BR119" s="74">
        <f>IF(Y119=0,0,AD119/Y119*100)</f>
        <v>0</v>
      </c>
      <c r="BS119" s="80">
        <f>IF(Z119=0,0,AE119/Z119*100)</f>
        <v>0</v>
      </c>
      <c r="BT119" s="50"/>
      <c r="BU119" s="58">
        <f>BV119+BW119</f>
        <v>0</v>
      </c>
      <c r="BV119" s="73">
        <f>AC119-C119</f>
        <v>0</v>
      </c>
      <c r="BW119" s="73">
        <f>SUM(BW120:BW121,BW124:BW125)</f>
        <v>0</v>
      </c>
      <c r="BX119" s="74">
        <f>SUM(BX120:BX121,BX124:BX125)</f>
        <v>0</v>
      </c>
      <c r="BY119" s="66">
        <f>IF(B119=0,0,AB119/B119*100)</f>
        <v>0</v>
      </c>
      <c r="BZ119" s="74">
        <f>IF(C119=0,0,AC119/C119*100)</f>
        <v>0</v>
      </c>
      <c r="CA119" s="74">
        <f>IF(D119=0,0,AD119/D119*100)</f>
        <v>0</v>
      </c>
      <c r="CB119" s="80">
        <f>IF(E119=0,0,AE119/E119*100)</f>
        <v>0</v>
      </c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0"/>
      <c r="CP119" s="50"/>
      <c r="CQ119" s="50"/>
      <c r="CR119" s="50"/>
      <c r="CS119" s="50"/>
      <c r="CT119" s="50"/>
      <c r="CU119" s="50"/>
      <c r="CV119" s="50"/>
      <c r="CW119" s="50"/>
      <c r="CX119" s="50"/>
      <c r="CY119" s="50"/>
      <c r="CZ119" s="50"/>
      <c r="DA119" s="50"/>
      <c r="DB119" s="50"/>
      <c r="DC119" s="50"/>
      <c r="DD119" s="50"/>
      <c r="DE119" s="50"/>
      <c r="DF119" s="50"/>
      <c r="DG119" s="50"/>
      <c r="DH119" s="50"/>
      <c r="DI119" s="50"/>
      <c r="DJ119" s="50"/>
      <c r="DK119" s="50"/>
      <c r="DL119" s="50"/>
      <c r="DM119" s="50"/>
      <c r="DN119" s="50"/>
      <c r="DO119" s="50"/>
      <c r="DP119" s="50"/>
      <c r="DQ119" s="50"/>
      <c r="DR119" s="50"/>
      <c r="DS119" s="50"/>
      <c r="DT119" s="50"/>
      <c r="DU119" s="50"/>
      <c r="DV119" s="50"/>
      <c r="DW119" s="50"/>
      <c r="DX119" s="50"/>
      <c r="DY119" s="50"/>
      <c r="DZ119" s="50"/>
      <c r="EA119" s="50"/>
    </row>
    <row r="120" spans="1:131" ht="20.399999999999999" hidden="1" x14ac:dyDescent="0.35">
      <c r="A120" s="57" t="s">
        <v>44</v>
      </c>
      <c r="B120" s="58"/>
      <c r="C120" s="73"/>
      <c r="D120" s="90">
        <v>0</v>
      </c>
      <c r="E120" s="91">
        <v>0</v>
      </c>
      <c r="F120" s="61">
        <f t="shared" si="216"/>
        <v>0</v>
      </c>
      <c r="G120" s="58"/>
      <c r="H120" s="73"/>
      <c r="I120" s="90">
        <v>0</v>
      </c>
      <c r="J120" s="90">
        <v>0</v>
      </c>
      <c r="K120" s="61">
        <f t="shared" si="217"/>
        <v>0</v>
      </c>
      <c r="L120" s="58"/>
      <c r="M120" s="73"/>
      <c r="N120" s="90">
        <v>0</v>
      </c>
      <c r="O120" s="90">
        <v>0</v>
      </c>
      <c r="P120" s="62">
        <f t="shared" si="218"/>
        <v>0</v>
      </c>
      <c r="Q120" s="58"/>
      <c r="R120" s="92"/>
      <c r="S120" s="93"/>
      <c r="T120" s="58"/>
      <c r="U120" s="92"/>
      <c r="V120" s="93"/>
      <c r="W120" s="58"/>
      <c r="X120" s="73"/>
      <c r="Y120" s="73">
        <f t="shared" ref="Y120:Z125" si="224">N120+R120-U120</f>
        <v>0</v>
      </c>
      <c r="Z120" s="74">
        <f t="shared" si="224"/>
        <v>0</v>
      </c>
      <c r="AA120" s="61">
        <f t="shared" si="219"/>
        <v>0</v>
      </c>
      <c r="AB120" s="58"/>
      <c r="AC120" s="73"/>
      <c r="AD120" s="92"/>
      <c r="AE120" s="92"/>
      <c r="AF120" s="61">
        <f t="shared" si="220"/>
        <v>0</v>
      </c>
      <c r="AG120" s="58"/>
      <c r="AH120" s="92"/>
      <c r="AI120" s="93"/>
      <c r="AJ120" s="58"/>
      <c r="AK120" s="92"/>
      <c r="AL120" s="93"/>
      <c r="AM120" s="58"/>
      <c r="AN120" s="92"/>
      <c r="AO120" s="93"/>
      <c r="AP120" s="58"/>
      <c r="AQ120" s="92"/>
      <c r="AR120" s="93"/>
      <c r="AS120" s="78"/>
      <c r="AT120" s="50"/>
      <c r="AU120" s="58"/>
      <c r="AV120" s="73"/>
      <c r="AW120" s="73">
        <f t="shared" ref="AW120:AX125" si="225">AD120-N120</f>
        <v>0</v>
      </c>
      <c r="AX120" s="74">
        <f t="shared" si="225"/>
        <v>0</v>
      </c>
      <c r="AY120" s="66"/>
      <c r="AZ120" s="74"/>
      <c r="BA120" s="74">
        <f t="shared" ref="BA120:BB125" si="226">IF(N120=0,0,AD120/N120*100)</f>
        <v>0</v>
      </c>
      <c r="BB120" s="74">
        <f t="shared" si="226"/>
        <v>0</v>
      </c>
      <c r="BC120" s="58"/>
      <c r="BD120" s="73"/>
      <c r="BE120" s="73">
        <f t="shared" ref="BE120:BF125" si="227">AD120-N120-AH120-AK120-AN120-AQ120</f>
        <v>0</v>
      </c>
      <c r="BF120" s="74">
        <f t="shared" si="227"/>
        <v>0</v>
      </c>
      <c r="BG120" s="66">
        <f t="shared" si="221"/>
        <v>0</v>
      </c>
      <c r="BH120" s="74">
        <f t="shared" si="222"/>
        <v>0</v>
      </c>
      <c r="BI120" s="80">
        <f t="shared" si="223"/>
        <v>0</v>
      </c>
      <c r="BJ120" s="79"/>
      <c r="BK120" s="50"/>
      <c r="BL120" s="58"/>
      <c r="BM120" s="73"/>
      <c r="BN120" s="73">
        <f t="shared" ref="BN120:BO125" si="228">AD120-Y120</f>
        <v>0</v>
      </c>
      <c r="BO120" s="74">
        <f t="shared" si="228"/>
        <v>0</v>
      </c>
      <c r="BP120" s="58"/>
      <c r="BQ120" s="73"/>
      <c r="BR120" s="74">
        <f t="shared" ref="BR120:BS125" si="229">IF(Y120=0,0,AD120/Y120*100)</f>
        <v>0</v>
      </c>
      <c r="BS120" s="80">
        <f t="shared" si="229"/>
        <v>0</v>
      </c>
      <c r="BT120" s="50"/>
      <c r="BU120" s="58"/>
      <c r="BV120" s="73"/>
      <c r="BW120" s="73">
        <f t="shared" ref="BW120:BX125" si="230">AD120-D120</f>
        <v>0</v>
      </c>
      <c r="BX120" s="74">
        <f t="shared" si="230"/>
        <v>0</v>
      </c>
      <c r="BY120" s="66"/>
      <c r="BZ120" s="74"/>
      <c r="CA120" s="74">
        <f t="shared" ref="CA120:CB125" si="231">IF(D120=0,0,AD120/D120*100)</f>
        <v>0</v>
      </c>
      <c r="CB120" s="80">
        <f t="shared" si="231"/>
        <v>0</v>
      </c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0"/>
      <c r="CP120" s="50"/>
      <c r="CQ120" s="50"/>
      <c r="CR120" s="50"/>
      <c r="CS120" s="50"/>
      <c r="CT120" s="50"/>
      <c r="CU120" s="50"/>
      <c r="CV120" s="50"/>
      <c r="CW120" s="50"/>
      <c r="CX120" s="50"/>
      <c r="CY120" s="50"/>
      <c r="CZ120" s="50"/>
      <c r="DA120" s="50"/>
      <c r="DB120" s="50"/>
      <c r="DC120" s="50"/>
      <c r="DD120" s="50"/>
      <c r="DE120" s="50"/>
      <c r="DF120" s="50"/>
      <c r="DG120" s="50"/>
      <c r="DH120" s="50"/>
      <c r="DI120" s="50"/>
      <c r="DJ120" s="50"/>
      <c r="DK120" s="50"/>
      <c r="DL120" s="50"/>
      <c r="DM120" s="50"/>
      <c r="DN120" s="50"/>
      <c r="DO120" s="50"/>
      <c r="DP120" s="50"/>
      <c r="DQ120" s="50"/>
      <c r="DR120" s="50"/>
      <c r="DS120" s="50"/>
      <c r="DT120" s="50"/>
      <c r="DU120" s="50"/>
      <c r="DV120" s="50"/>
      <c r="DW120" s="50"/>
      <c r="DX120" s="50"/>
      <c r="DY120" s="50"/>
      <c r="DZ120" s="50"/>
      <c r="EA120" s="50"/>
    </row>
    <row r="121" spans="1:131" ht="20.399999999999999" hidden="1" x14ac:dyDescent="0.35">
      <c r="A121" s="70" t="s">
        <v>45</v>
      </c>
      <c r="B121" s="58"/>
      <c r="C121" s="73"/>
      <c r="D121" s="90">
        <v>0</v>
      </c>
      <c r="E121" s="91">
        <v>0</v>
      </c>
      <c r="F121" s="61">
        <f t="shared" si="216"/>
        <v>0</v>
      </c>
      <c r="G121" s="58"/>
      <c r="H121" s="73"/>
      <c r="I121" s="90">
        <v>0</v>
      </c>
      <c r="J121" s="90">
        <v>0</v>
      </c>
      <c r="K121" s="61">
        <f t="shared" si="217"/>
        <v>0</v>
      </c>
      <c r="L121" s="58"/>
      <c r="M121" s="73"/>
      <c r="N121" s="90">
        <v>0</v>
      </c>
      <c r="O121" s="90">
        <v>0</v>
      </c>
      <c r="P121" s="62">
        <f t="shared" si="218"/>
        <v>0</v>
      </c>
      <c r="Q121" s="58"/>
      <c r="R121" s="92"/>
      <c r="S121" s="93"/>
      <c r="T121" s="58"/>
      <c r="U121" s="92"/>
      <c r="V121" s="93"/>
      <c r="W121" s="58"/>
      <c r="X121" s="73"/>
      <c r="Y121" s="73">
        <f t="shared" si="224"/>
        <v>0</v>
      </c>
      <c r="Z121" s="74">
        <f t="shared" si="224"/>
        <v>0</v>
      </c>
      <c r="AA121" s="61">
        <f t="shared" si="219"/>
        <v>0</v>
      </c>
      <c r="AB121" s="58"/>
      <c r="AC121" s="73"/>
      <c r="AD121" s="92"/>
      <c r="AE121" s="92"/>
      <c r="AF121" s="61">
        <f t="shared" si="220"/>
        <v>0</v>
      </c>
      <c r="AG121" s="58"/>
      <c r="AH121" s="92"/>
      <c r="AI121" s="93"/>
      <c r="AJ121" s="58"/>
      <c r="AK121" s="92"/>
      <c r="AL121" s="93"/>
      <c r="AM121" s="58"/>
      <c r="AN121" s="92"/>
      <c r="AO121" s="93"/>
      <c r="AP121" s="58"/>
      <c r="AQ121" s="92"/>
      <c r="AR121" s="93"/>
      <c r="AS121" s="78"/>
      <c r="AT121" s="50"/>
      <c r="AU121" s="58"/>
      <c r="AV121" s="73"/>
      <c r="AW121" s="73">
        <f t="shared" si="225"/>
        <v>0</v>
      </c>
      <c r="AX121" s="74">
        <f t="shared" si="225"/>
        <v>0</v>
      </c>
      <c r="AY121" s="66"/>
      <c r="AZ121" s="74"/>
      <c r="BA121" s="74">
        <f t="shared" si="226"/>
        <v>0</v>
      </c>
      <c r="BB121" s="74">
        <f t="shared" si="226"/>
        <v>0</v>
      </c>
      <c r="BC121" s="58"/>
      <c r="BD121" s="73"/>
      <c r="BE121" s="73">
        <f t="shared" si="227"/>
        <v>0</v>
      </c>
      <c r="BF121" s="74">
        <f t="shared" si="227"/>
        <v>0</v>
      </c>
      <c r="BG121" s="66">
        <f t="shared" si="221"/>
        <v>0</v>
      </c>
      <c r="BH121" s="74">
        <f t="shared" si="222"/>
        <v>0</v>
      </c>
      <c r="BI121" s="80">
        <f t="shared" si="223"/>
        <v>0</v>
      </c>
      <c r="BJ121" s="79"/>
      <c r="BK121" s="50"/>
      <c r="BL121" s="58"/>
      <c r="BM121" s="73"/>
      <c r="BN121" s="73">
        <f t="shared" si="228"/>
        <v>0</v>
      </c>
      <c r="BO121" s="74">
        <f t="shared" si="228"/>
        <v>0</v>
      </c>
      <c r="BP121" s="58"/>
      <c r="BQ121" s="73"/>
      <c r="BR121" s="74">
        <f t="shared" si="229"/>
        <v>0</v>
      </c>
      <c r="BS121" s="80">
        <f t="shared" si="229"/>
        <v>0</v>
      </c>
      <c r="BT121" s="50"/>
      <c r="BU121" s="58"/>
      <c r="BV121" s="73"/>
      <c r="BW121" s="73">
        <f t="shared" si="230"/>
        <v>0</v>
      </c>
      <c r="BX121" s="74">
        <f t="shared" si="230"/>
        <v>0</v>
      </c>
      <c r="BY121" s="66"/>
      <c r="BZ121" s="74"/>
      <c r="CA121" s="74">
        <f t="shared" si="231"/>
        <v>0</v>
      </c>
      <c r="CB121" s="80">
        <f t="shared" si="231"/>
        <v>0</v>
      </c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  <c r="CW121" s="50"/>
      <c r="CX121" s="50"/>
      <c r="CY121" s="50"/>
      <c r="CZ121" s="50"/>
      <c r="DA121" s="50"/>
      <c r="DB121" s="50"/>
      <c r="DC121" s="50"/>
      <c r="DD121" s="50"/>
      <c r="DE121" s="50"/>
      <c r="DF121" s="50"/>
      <c r="DG121" s="50"/>
      <c r="DH121" s="50"/>
      <c r="DI121" s="50"/>
      <c r="DJ121" s="50"/>
      <c r="DK121" s="50"/>
      <c r="DL121" s="50"/>
      <c r="DM121" s="50"/>
      <c r="DN121" s="50"/>
      <c r="DO121" s="50"/>
      <c r="DP121" s="50"/>
      <c r="DQ121" s="50"/>
      <c r="DR121" s="50"/>
      <c r="DS121" s="50"/>
      <c r="DT121" s="50"/>
      <c r="DU121" s="50"/>
      <c r="DV121" s="50"/>
      <c r="DW121" s="50"/>
      <c r="DX121" s="50"/>
      <c r="DY121" s="50"/>
      <c r="DZ121" s="50"/>
      <c r="EA121" s="50"/>
    </row>
    <row r="122" spans="1:131" ht="20.399999999999999" hidden="1" x14ac:dyDescent="0.35">
      <c r="A122" s="70" t="s">
        <v>46</v>
      </c>
      <c r="B122" s="58"/>
      <c r="C122" s="73"/>
      <c r="D122" s="90">
        <v>0</v>
      </c>
      <c r="E122" s="91">
        <v>0</v>
      </c>
      <c r="F122" s="61">
        <f t="shared" si="216"/>
        <v>0</v>
      </c>
      <c r="G122" s="58"/>
      <c r="H122" s="73"/>
      <c r="I122" s="90">
        <v>0</v>
      </c>
      <c r="J122" s="90">
        <v>0</v>
      </c>
      <c r="K122" s="61">
        <f t="shared" si="217"/>
        <v>0</v>
      </c>
      <c r="L122" s="58"/>
      <c r="M122" s="73"/>
      <c r="N122" s="90">
        <v>0</v>
      </c>
      <c r="O122" s="90">
        <v>0</v>
      </c>
      <c r="P122" s="62">
        <f t="shared" si="218"/>
        <v>0</v>
      </c>
      <c r="Q122" s="58"/>
      <c r="R122" s="92"/>
      <c r="S122" s="93"/>
      <c r="T122" s="58"/>
      <c r="U122" s="92"/>
      <c r="V122" s="93"/>
      <c r="W122" s="58"/>
      <c r="X122" s="73"/>
      <c r="Y122" s="73">
        <f t="shared" si="224"/>
        <v>0</v>
      </c>
      <c r="Z122" s="74">
        <f t="shared" si="224"/>
        <v>0</v>
      </c>
      <c r="AA122" s="61">
        <f t="shared" si="219"/>
        <v>0</v>
      </c>
      <c r="AB122" s="58"/>
      <c r="AC122" s="73"/>
      <c r="AD122" s="92"/>
      <c r="AE122" s="92"/>
      <c r="AF122" s="61">
        <f t="shared" si="220"/>
        <v>0</v>
      </c>
      <c r="AG122" s="58"/>
      <c r="AH122" s="92"/>
      <c r="AI122" s="93"/>
      <c r="AJ122" s="58"/>
      <c r="AK122" s="92"/>
      <c r="AL122" s="93"/>
      <c r="AM122" s="58"/>
      <c r="AN122" s="92"/>
      <c r="AO122" s="93"/>
      <c r="AP122" s="58"/>
      <c r="AQ122" s="92"/>
      <c r="AR122" s="93"/>
      <c r="AS122" s="78"/>
      <c r="AT122" s="50"/>
      <c r="AU122" s="58"/>
      <c r="AV122" s="73"/>
      <c r="AW122" s="73">
        <f t="shared" si="225"/>
        <v>0</v>
      </c>
      <c r="AX122" s="74">
        <f t="shared" si="225"/>
        <v>0</v>
      </c>
      <c r="AY122" s="66"/>
      <c r="AZ122" s="74"/>
      <c r="BA122" s="74">
        <f t="shared" si="226"/>
        <v>0</v>
      </c>
      <c r="BB122" s="74">
        <f t="shared" si="226"/>
        <v>0</v>
      </c>
      <c r="BC122" s="58"/>
      <c r="BD122" s="73"/>
      <c r="BE122" s="73">
        <f t="shared" si="227"/>
        <v>0</v>
      </c>
      <c r="BF122" s="74">
        <f t="shared" si="227"/>
        <v>0</v>
      </c>
      <c r="BG122" s="66">
        <f t="shared" si="221"/>
        <v>0</v>
      </c>
      <c r="BH122" s="74">
        <f t="shared" si="222"/>
        <v>0</v>
      </c>
      <c r="BI122" s="80">
        <f t="shared" si="223"/>
        <v>0</v>
      </c>
      <c r="BJ122" s="79"/>
      <c r="BK122" s="50"/>
      <c r="BL122" s="58"/>
      <c r="BM122" s="73"/>
      <c r="BN122" s="73">
        <f t="shared" si="228"/>
        <v>0</v>
      </c>
      <c r="BO122" s="74">
        <f t="shared" si="228"/>
        <v>0</v>
      </c>
      <c r="BP122" s="58"/>
      <c r="BQ122" s="73"/>
      <c r="BR122" s="74">
        <f t="shared" si="229"/>
        <v>0</v>
      </c>
      <c r="BS122" s="80">
        <f t="shared" si="229"/>
        <v>0</v>
      </c>
      <c r="BT122" s="50"/>
      <c r="BU122" s="58"/>
      <c r="BV122" s="73"/>
      <c r="BW122" s="73">
        <f t="shared" si="230"/>
        <v>0</v>
      </c>
      <c r="BX122" s="74">
        <f t="shared" si="230"/>
        <v>0</v>
      </c>
      <c r="BY122" s="66"/>
      <c r="BZ122" s="74"/>
      <c r="CA122" s="74">
        <f t="shared" si="231"/>
        <v>0</v>
      </c>
      <c r="CB122" s="80">
        <f t="shared" si="231"/>
        <v>0</v>
      </c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0"/>
      <c r="DJ122" s="50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0"/>
      <c r="DW122" s="50"/>
      <c r="DX122" s="50"/>
      <c r="DY122" s="50"/>
      <c r="DZ122" s="50"/>
      <c r="EA122" s="50"/>
    </row>
    <row r="123" spans="1:131" ht="20.399999999999999" hidden="1" x14ac:dyDescent="0.35">
      <c r="A123" s="70" t="s">
        <v>47</v>
      </c>
      <c r="B123" s="58"/>
      <c r="C123" s="73"/>
      <c r="D123" s="90">
        <v>0</v>
      </c>
      <c r="E123" s="91">
        <v>0</v>
      </c>
      <c r="F123" s="61">
        <f t="shared" si="216"/>
        <v>0</v>
      </c>
      <c r="G123" s="58"/>
      <c r="H123" s="73"/>
      <c r="I123" s="90">
        <v>0</v>
      </c>
      <c r="J123" s="90">
        <v>0</v>
      </c>
      <c r="K123" s="61">
        <f t="shared" si="217"/>
        <v>0</v>
      </c>
      <c r="L123" s="58"/>
      <c r="M123" s="73"/>
      <c r="N123" s="90">
        <v>0</v>
      </c>
      <c r="O123" s="90">
        <v>0</v>
      </c>
      <c r="P123" s="62">
        <f t="shared" si="218"/>
        <v>0</v>
      </c>
      <c r="Q123" s="58"/>
      <c r="R123" s="92"/>
      <c r="S123" s="93"/>
      <c r="T123" s="58"/>
      <c r="U123" s="92"/>
      <c r="V123" s="93"/>
      <c r="W123" s="58"/>
      <c r="X123" s="73"/>
      <c r="Y123" s="73">
        <f t="shared" si="224"/>
        <v>0</v>
      </c>
      <c r="Z123" s="74">
        <f t="shared" si="224"/>
        <v>0</v>
      </c>
      <c r="AA123" s="61">
        <f t="shared" si="219"/>
        <v>0</v>
      </c>
      <c r="AB123" s="58"/>
      <c r="AC123" s="73"/>
      <c r="AD123" s="92"/>
      <c r="AE123" s="92"/>
      <c r="AF123" s="61">
        <f t="shared" si="220"/>
        <v>0</v>
      </c>
      <c r="AG123" s="58"/>
      <c r="AH123" s="92"/>
      <c r="AI123" s="93"/>
      <c r="AJ123" s="58"/>
      <c r="AK123" s="92"/>
      <c r="AL123" s="93"/>
      <c r="AM123" s="58"/>
      <c r="AN123" s="92"/>
      <c r="AO123" s="93"/>
      <c r="AP123" s="58"/>
      <c r="AQ123" s="92"/>
      <c r="AR123" s="93"/>
      <c r="AS123" s="78"/>
      <c r="AT123" s="50"/>
      <c r="AU123" s="58"/>
      <c r="AV123" s="73"/>
      <c r="AW123" s="73">
        <f t="shared" si="225"/>
        <v>0</v>
      </c>
      <c r="AX123" s="74">
        <f t="shared" si="225"/>
        <v>0</v>
      </c>
      <c r="AY123" s="66"/>
      <c r="AZ123" s="74"/>
      <c r="BA123" s="74">
        <f t="shared" si="226"/>
        <v>0</v>
      </c>
      <c r="BB123" s="74">
        <f t="shared" si="226"/>
        <v>0</v>
      </c>
      <c r="BC123" s="58"/>
      <c r="BD123" s="73"/>
      <c r="BE123" s="73">
        <f t="shared" si="227"/>
        <v>0</v>
      </c>
      <c r="BF123" s="74">
        <f t="shared" si="227"/>
        <v>0</v>
      </c>
      <c r="BG123" s="66">
        <f t="shared" si="221"/>
        <v>0</v>
      </c>
      <c r="BH123" s="74">
        <f t="shared" si="222"/>
        <v>0</v>
      </c>
      <c r="BI123" s="80">
        <f t="shared" si="223"/>
        <v>0</v>
      </c>
      <c r="BJ123" s="79"/>
      <c r="BK123" s="50"/>
      <c r="BL123" s="58"/>
      <c r="BM123" s="73"/>
      <c r="BN123" s="73">
        <f t="shared" si="228"/>
        <v>0</v>
      </c>
      <c r="BO123" s="74">
        <f t="shared" si="228"/>
        <v>0</v>
      </c>
      <c r="BP123" s="58"/>
      <c r="BQ123" s="73"/>
      <c r="BR123" s="74">
        <f t="shared" si="229"/>
        <v>0</v>
      </c>
      <c r="BS123" s="80">
        <f t="shared" si="229"/>
        <v>0</v>
      </c>
      <c r="BT123" s="50"/>
      <c r="BU123" s="58"/>
      <c r="BV123" s="73"/>
      <c r="BW123" s="73">
        <f t="shared" si="230"/>
        <v>0</v>
      </c>
      <c r="BX123" s="74">
        <f t="shared" si="230"/>
        <v>0</v>
      </c>
      <c r="BY123" s="66"/>
      <c r="BZ123" s="74"/>
      <c r="CA123" s="74">
        <f t="shared" si="231"/>
        <v>0</v>
      </c>
      <c r="CB123" s="80">
        <f t="shared" si="231"/>
        <v>0</v>
      </c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0"/>
      <c r="CP123" s="50"/>
      <c r="CQ123" s="50"/>
      <c r="CR123" s="50"/>
      <c r="CS123" s="50"/>
      <c r="CT123" s="50"/>
      <c r="CU123" s="50"/>
      <c r="CV123" s="50"/>
      <c r="CW123" s="50"/>
      <c r="CX123" s="50"/>
      <c r="CY123" s="50"/>
      <c r="CZ123" s="50"/>
      <c r="DA123" s="50"/>
      <c r="DB123" s="50"/>
      <c r="DC123" s="50"/>
      <c r="DD123" s="50"/>
      <c r="DE123" s="50"/>
      <c r="DF123" s="50"/>
      <c r="DG123" s="50"/>
      <c r="DH123" s="50"/>
      <c r="DI123" s="50"/>
      <c r="DJ123" s="50"/>
      <c r="DK123" s="50"/>
      <c r="DL123" s="50"/>
      <c r="DM123" s="50"/>
      <c r="DN123" s="50"/>
      <c r="DO123" s="50"/>
      <c r="DP123" s="50"/>
      <c r="DQ123" s="50"/>
      <c r="DR123" s="50"/>
      <c r="DS123" s="50"/>
      <c r="DT123" s="50"/>
      <c r="DU123" s="50"/>
      <c r="DV123" s="50"/>
      <c r="DW123" s="50"/>
      <c r="DX123" s="50"/>
      <c r="DY123" s="50"/>
      <c r="DZ123" s="50"/>
      <c r="EA123" s="50"/>
    </row>
    <row r="124" spans="1:131" ht="20.399999999999999" hidden="1" x14ac:dyDescent="0.35">
      <c r="A124" s="70" t="s">
        <v>48</v>
      </c>
      <c r="B124" s="58"/>
      <c r="C124" s="73"/>
      <c r="D124" s="90">
        <v>0</v>
      </c>
      <c r="E124" s="91">
        <v>0</v>
      </c>
      <c r="F124" s="61">
        <f t="shared" si="216"/>
        <v>0</v>
      </c>
      <c r="G124" s="58"/>
      <c r="H124" s="73"/>
      <c r="I124" s="90">
        <v>0</v>
      </c>
      <c r="J124" s="90">
        <v>0</v>
      </c>
      <c r="K124" s="61">
        <f t="shared" si="217"/>
        <v>0</v>
      </c>
      <c r="L124" s="58"/>
      <c r="M124" s="73"/>
      <c r="N124" s="90">
        <v>0</v>
      </c>
      <c r="O124" s="90">
        <v>0</v>
      </c>
      <c r="P124" s="62">
        <f t="shared" si="218"/>
        <v>0</v>
      </c>
      <c r="Q124" s="58"/>
      <c r="R124" s="92"/>
      <c r="S124" s="93"/>
      <c r="T124" s="58"/>
      <c r="U124" s="92"/>
      <c r="V124" s="93"/>
      <c r="W124" s="58"/>
      <c r="X124" s="73"/>
      <c r="Y124" s="73">
        <f t="shared" si="224"/>
        <v>0</v>
      </c>
      <c r="Z124" s="74">
        <f t="shared" si="224"/>
        <v>0</v>
      </c>
      <c r="AA124" s="61">
        <f t="shared" si="219"/>
        <v>0</v>
      </c>
      <c r="AB124" s="58"/>
      <c r="AC124" s="73"/>
      <c r="AD124" s="92"/>
      <c r="AE124" s="92"/>
      <c r="AF124" s="61">
        <f t="shared" si="220"/>
        <v>0</v>
      </c>
      <c r="AG124" s="58"/>
      <c r="AH124" s="92"/>
      <c r="AI124" s="93"/>
      <c r="AJ124" s="58"/>
      <c r="AK124" s="92"/>
      <c r="AL124" s="93"/>
      <c r="AM124" s="58"/>
      <c r="AN124" s="92"/>
      <c r="AO124" s="93"/>
      <c r="AP124" s="58"/>
      <c r="AQ124" s="92"/>
      <c r="AR124" s="93"/>
      <c r="AS124" s="78"/>
      <c r="AT124" s="50"/>
      <c r="AU124" s="58"/>
      <c r="AV124" s="73"/>
      <c r="AW124" s="73">
        <f t="shared" si="225"/>
        <v>0</v>
      </c>
      <c r="AX124" s="74">
        <f t="shared" si="225"/>
        <v>0</v>
      </c>
      <c r="AY124" s="66"/>
      <c r="AZ124" s="74"/>
      <c r="BA124" s="74">
        <f t="shared" si="226"/>
        <v>0</v>
      </c>
      <c r="BB124" s="74">
        <f t="shared" si="226"/>
        <v>0</v>
      </c>
      <c r="BC124" s="58"/>
      <c r="BD124" s="73"/>
      <c r="BE124" s="73">
        <f t="shared" si="227"/>
        <v>0</v>
      </c>
      <c r="BF124" s="74">
        <f t="shared" si="227"/>
        <v>0</v>
      </c>
      <c r="BG124" s="66">
        <f t="shared" si="221"/>
        <v>0</v>
      </c>
      <c r="BH124" s="74">
        <f t="shared" si="222"/>
        <v>0</v>
      </c>
      <c r="BI124" s="80">
        <f t="shared" si="223"/>
        <v>0</v>
      </c>
      <c r="BJ124" s="79"/>
      <c r="BK124" s="50"/>
      <c r="BL124" s="58"/>
      <c r="BM124" s="73"/>
      <c r="BN124" s="73">
        <f t="shared" si="228"/>
        <v>0</v>
      </c>
      <c r="BO124" s="74">
        <f t="shared" si="228"/>
        <v>0</v>
      </c>
      <c r="BP124" s="58"/>
      <c r="BQ124" s="73"/>
      <c r="BR124" s="74">
        <f t="shared" si="229"/>
        <v>0</v>
      </c>
      <c r="BS124" s="80">
        <f t="shared" si="229"/>
        <v>0</v>
      </c>
      <c r="BT124" s="50"/>
      <c r="BU124" s="58"/>
      <c r="BV124" s="73"/>
      <c r="BW124" s="73">
        <f t="shared" si="230"/>
        <v>0</v>
      </c>
      <c r="BX124" s="74">
        <f t="shared" si="230"/>
        <v>0</v>
      </c>
      <c r="BY124" s="66"/>
      <c r="BZ124" s="74"/>
      <c r="CA124" s="74">
        <f t="shared" si="231"/>
        <v>0</v>
      </c>
      <c r="CB124" s="80">
        <f t="shared" si="231"/>
        <v>0</v>
      </c>
      <c r="CC124" s="50"/>
      <c r="CD124" s="50"/>
      <c r="CE124" s="50"/>
      <c r="CF124" s="50"/>
      <c r="CG124" s="50"/>
      <c r="CH124" s="50"/>
      <c r="CI124" s="50"/>
      <c r="CJ124" s="50"/>
      <c r="CK124" s="50"/>
      <c r="CL124" s="50"/>
      <c r="CM124" s="50"/>
      <c r="CN124" s="50"/>
      <c r="CO124" s="50"/>
      <c r="CP124" s="50"/>
      <c r="CQ124" s="50"/>
      <c r="CR124" s="50"/>
      <c r="CS124" s="50"/>
      <c r="CT124" s="50"/>
      <c r="CU124" s="50"/>
      <c r="CV124" s="50"/>
      <c r="CW124" s="50"/>
      <c r="CX124" s="50"/>
      <c r="CY124" s="50"/>
      <c r="CZ124" s="50"/>
      <c r="DA124" s="50"/>
      <c r="DB124" s="50"/>
      <c r="DC124" s="50"/>
      <c r="DD124" s="50"/>
      <c r="DE124" s="50"/>
      <c r="DF124" s="50"/>
      <c r="DG124" s="50"/>
      <c r="DH124" s="50"/>
      <c r="DI124" s="50"/>
      <c r="DJ124" s="50"/>
      <c r="DK124" s="50"/>
      <c r="DL124" s="50"/>
      <c r="DM124" s="50"/>
      <c r="DN124" s="50"/>
      <c r="DO124" s="50"/>
      <c r="DP124" s="50"/>
      <c r="DQ124" s="50"/>
      <c r="DR124" s="50"/>
      <c r="DS124" s="50"/>
      <c r="DT124" s="50"/>
      <c r="DU124" s="50"/>
      <c r="DV124" s="50"/>
      <c r="DW124" s="50"/>
      <c r="DX124" s="50"/>
      <c r="DY124" s="50"/>
      <c r="DZ124" s="50"/>
      <c r="EA124" s="50"/>
    </row>
    <row r="125" spans="1:131" ht="20.399999999999999" hidden="1" x14ac:dyDescent="0.35">
      <c r="A125" s="71" t="s">
        <v>49</v>
      </c>
      <c r="B125" s="58"/>
      <c r="C125" s="73"/>
      <c r="D125" s="90">
        <v>0</v>
      </c>
      <c r="E125" s="91">
        <v>0</v>
      </c>
      <c r="F125" s="61">
        <f t="shared" si="216"/>
        <v>0</v>
      </c>
      <c r="G125" s="58"/>
      <c r="H125" s="73"/>
      <c r="I125" s="90">
        <v>0</v>
      </c>
      <c r="J125" s="90">
        <v>0</v>
      </c>
      <c r="K125" s="61">
        <f t="shared" si="217"/>
        <v>0</v>
      </c>
      <c r="L125" s="58"/>
      <c r="M125" s="73"/>
      <c r="N125" s="90">
        <v>0</v>
      </c>
      <c r="O125" s="90">
        <v>0</v>
      </c>
      <c r="P125" s="62">
        <f t="shared" si="218"/>
        <v>0</v>
      </c>
      <c r="Q125" s="58"/>
      <c r="R125" s="92"/>
      <c r="S125" s="93"/>
      <c r="T125" s="58"/>
      <c r="U125" s="92"/>
      <c r="V125" s="93"/>
      <c r="W125" s="58"/>
      <c r="X125" s="73"/>
      <c r="Y125" s="73">
        <f t="shared" si="224"/>
        <v>0</v>
      </c>
      <c r="Z125" s="74">
        <f t="shared" si="224"/>
        <v>0</v>
      </c>
      <c r="AA125" s="61">
        <f t="shared" si="219"/>
        <v>0</v>
      </c>
      <c r="AB125" s="58"/>
      <c r="AC125" s="73"/>
      <c r="AD125" s="92"/>
      <c r="AE125" s="92"/>
      <c r="AF125" s="61">
        <f t="shared" si="220"/>
        <v>0</v>
      </c>
      <c r="AG125" s="58"/>
      <c r="AH125" s="92"/>
      <c r="AI125" s="93"/>
      <c r="AJ125" s="58"/>
      <c r="AK125" s="92"/>
      <c r="AL125" s="93"/>
      <c r="AM125" s="58"/>
      <c r="AN125" s="92"/>
      <c r="AO125" s="93"/>
      <c r="AP125" s="58"/>
      <c r="AQ125" s="92"/>
      <c r="AR125" s="93"/>
      <c r="AS125" s="78"/>
      <c r="AT125" s="50"/>
      <c r="AU125" s="58"/>
      <c r="AV125" s="73"/>
      <c r="AW125" s="73">
        <f t="shared" si="225"/>
        <v>0</v>
      </c>
      <c r="AX125" s="74">
        <f t="shared" si="225"/>
        <v>0</v>
      </c>
      <c r="AY125" s="66"/>
      <c r="AZ125" s="74"/>
      <c r="BA125" s="74">
        <f t="shared" si="226"/>
        <v>0</v>
      </c>
      <c r="BB125" s="74">
        <f t="shared" si="226"/>
        <v>0</v>
      </c>
      <c r="BC125" s="58"/>
      <c r="BD125" s="73"/>
      <c r="BE125" s="73">
        <f t="shared" si="227"/>
        <v>0</v>
      </c>
      <c r="BF125" s="74">
        <f t="shared" si="227"/>
        <v>0</v>
      </c>
      <c r="BG125" s="66">
        <f t="shared" si="221"/>
        <v>0</v>
      </c>
      <c r="BH125" s="74">
        <f t="shared" si="222"/>
        <v>0</v>
      </c>
      <c r="BI125" s="80">
        <f t="shared" si="223"/>
        <v>0</v>
      </c>
      <c r="BJ125" s="79"/>
      <c r="BK125" s="50"/>
      <c r="BL125" s="58"/>
      <c r="BM125" s="73"/>
      <c r="BN125" s="73">
        <f t="shared" si="228"/>
        <v>0</v>
      </c>
      <c r="BO125" s="74">
        <f t="shared" si="228"/>
        <v>0</v>
      </c>
      <c r="BP125" s="58"/>
      <c r="BQ125" s="73"/>
      <c r="BR125" s="74">
        <f t="shared" si="229"/>
        <v>0</v>
      </c>
      <c r="BS125" s="80">
        <f t="shared" si="229"/>
        <v>0</v>
      </c>
      <c r="BT125" s="50"/>
      <c r="BU125" s="58"/>
      <c r="BV125" s="73"/>
      <c r="BW125" s="73">
        <f t="shared" si="230"/>
        <v>0</v>
      </c>
      <c r="BX125" s="74">
        <f t="shared" si="230"/>
        <v>0</v>
      </c>
      <c r="BY125" s="66"/>
      <c r="BZ125" s="74"/>
      <c r="CA125" s="74">
        <f t="shared" si="231"/>
        <v>0</v>
      </c>
      <c r="CB125" s="80">
        <f t="shared" si="231"/>
        <v>0</v>
      </c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  <c r="CW125" s="50"/>
      <c r="CX125" s="50"/>
      <c r="CY125" s="50"/>
      <c r="CZ125" s="50"/>
      <c r="DA125" s="50"/>
      <c r="DB125" s="50"/>
      <c r="DC125" s="50"/>
      <c r="DD125" s="50"/>
      <c r="DE125" s="50"/>
      <c r="DF125" s="50"/>
      <c r="DG125" s="50"/>
      <c r="DH125" s="50"/>
      <c r="DI125" s="50"/>
      <c r="DJ125" s="50"/>
      <c r="DK125" s="50"/>
      <c r="DL125" s="50"/>
      <c r="DM125" s="50"/>
      <c r="DN125" s="50"/>
      <c r="DO125" s="50"/>
      <c r="DP125" s="50"/>
      <c r="DQ125" s="50"/>
      <c r="DR125" s="50"/>
      <c r="DS125" s="50"/>
      <c r="DT125" s="50"/>
      <c r="DU125" s="50"/>
      <c r="DV125" s="50"/>
      <c r="DW125" s="50"/>
      <c r="DX125" s="50"/>
      <c r="DY125" s="50"/>
      <c r="DZ125" s="50"/>
      <c r="EA125" s="50"/>
    </row>
    <row r="126" spans="1:131" ht="20.399999999999999" hidden="1" x14ac:dyDescent="0.35">
      <c r="A126" s="70" t="s">
        <v>50</v>
      </c>
      <c r="B126" s="58"/>
      <c r="C126" s="90">
        <v>0</v>
      </c>
      <c r="D126" s="73"/>
      <c r="E126" s="74"/>
      <c r="F126" s="77"/>
      <c r="G126" s="58"/>
      <c r="H126" s="90">
        <v>0</v>
      </c>
      <c r="I126" s="73"/>
      <c r="J126" s="73"/>
      <c r="K126" s="77"/>
      <c r="L126" s="58"/>
      <c r="M126" s="90">
        <v>0</v>
      </c>
      <c r="N126" s="73"/>
      <c r="O126" s="73"/>
      <c r="P126" s="81"/>
      <c r="Q126" s="94"/>
      <c r="R126" s="73"/>
      <c r="S126" s="77"/>
      <c r="T126" s="94"/>
      <c r="U126" s="73"/>
      <c r="V126" s="77"/>
      <c r="W126" s="58"/>
      <c r="X126" s="73">
        <f>M126+Q126-T126</f>
        <v>0</v>
      </c>
      <c r="Y126" s="73"/>
      <c r="Z126" s="74"/>
      <c r="AA126" s="77"/>
      <c r="AB126" s="58"/>
      <c r="AC126" s="92"/>
      <c r="AD126" s="73"/>
      <c r="AE126" s="73"/>
      <c r="AF126" s="77"/>
      <c r="AG126" s="94"/>
      <c r="AH126" s="73"/>
      <c r="AI126" s="77"/>
      <c r="AJ126" s="94"/>
      <c r="AK126" s="73"/>
      <c r="AL126" s="77"/>
      <c r="AM126" s="94"/>
      <c r="AN126" s="73"/>
      <c r="AO126" s="77"/>
      <c r="AP126" s="94"/>
      <c r="AQ126" s="73"/>
      <c r="AR126" s="77"/>
      <c r="AS126" s="78"/>
      <c r="AT126" s="50"/>
      <c r="AU126" s="58"/>
      <c r="AV126" s="73">
        <f>AC126-M126</f>
        <v>0</v>
      </c>
      <c r="AW126" s="73"/>
      <c r="AX126" s="74"/>
      <c r="AY126" s="66"/>
      <c r="AZ126" s="74">
        <f>IF(M126=0,0,AC126/M126*100)</f>
        <v>0</v>
      </c>
      <c r="BA126" s="74"/>
      <c r="BB126" s="74"/>
      <c r="BC126" s="58"/>
      <c r="BD126" s="73">
        <f>AC126-M126-AG126-AJ126-AM126-AP126</f>
        <v>0</v>
      </c>
      <c r="BE126" s="73"/>
      <c r="BF126" s="74"/>
      <c r="BG126" s="58"/>
      <c r="BH126" s="73"/>
      <c r="BI126" s="77"/>
      <c r="BJ126" s="79"/>
      <c r="BK126" s="50"/>
      <c r="BL126" s="58"/>
      <c r="BM126" s="73">
        <f>AC126-X126</f>
        <v>0</v>
      </c>
      <c r="BN126" s="73"/>
      <c r="BO126" s="74"/>
      <c r="BP126" s="58"/>
      <c r="BQ126" s="74">
        <f>IF(X126=0,0,AC126/X126*100)</f>
        <v>0</v>
      </c>
      <c r="BR126" s="73"/>
      <c r="BS126" s="80"/>
      <c r="BT126" s="50"/>
      <c r="BU126" s="58"/>
      <c r="BV126" s="73">
        <f>AC126-C126</f>
        <v>0</v>
      </c>
      <c r="BW126" s="73"/>
      <c r="BX126" s="74"/>
      <c r="BY126" s="66"/>
      <c r="BZ126" s="74">
        <f>IF(C126=0,0,AC126/C126*100)</f>
        <v>0</v>
      </c>
      <c r="CA126" s="74"/>
      <c r="CB126" s="8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  <c r="CW126" s="50"/>
      <c r="CX126" s="50"/>
      <c r="CY126" s="50"/>
      <c r="CZ126" s="50"/>
      <c r="DA126" s="50"/>
      <c r="DB126" s="50"/>
      <c r="DC126" s="50"/>
      <c r="DD126" s="50"/>
      <c r="DE126" s="50"/>
      <c r="DF126" s="50"/>
      <c r="DG126" s="50"/>
      <c r="DH126" s="50"/>
      <c r="DI126" s="50"/>
      <c r="DJ126" s="50"/>
      <c r="DK126" s="50"/>
      <c r="DL126" s="50"/>
      <c r="DM126" s="50"/>
      <c r="DN126" s="50"/>
      <c r="DO126" s="50"/>
      <c r="DP126" s="50"/>
      <c r="DQ126" s="50"/>
      <c r="DR126" s="50"/>
      <c r="DS126" s="50"/>
      <c r="DT126" s="50"/>
      <c r="DU126" s="50"/>
      <c r="DV126" s="50"/>
      <c r="DW126" s="50"/>
      <c r="DX126" s="50"/>
      <c r="DY126" s="50"/>
      <c r="DZ126" s="50"/>
      <c r="EA126" s="50"/>
    </row>
    <row r="127" spans="1:131" ht="20.100000000000001" hidden="1" customHeight="1" outlineLevel="1" x14ac:dyDescent="0.35">
      <c r="A127" s="95" t="s">
        <v>59</v>
      </c>
      <c r="B127" s="58">
        <f>C127+D127</f>
        <v>0</v>
      </c>
      <c r="C127" s="90">
        <v>0</v>
      </c>
      <c r="D127" s="73">
        <f>SUM(D128:D129,D132:D133)</f>
        <v>0</v>
      </c>
      <c r="E127" s="74">
        <f>SUM(E128:E129,E132:E133)</f>
        <v>0</v>
      </c>
      <c r="F127" s="61">
        <f t="shared" ref="F127:F133" si="232">IF(E127=0,0,ROUND(D127/E127/12,0))</f>
        <v>0</v>
      </c>
      <c r="G127" s="58">
        <f>H127+I127</f>
        <v>0</v>
      </c>
      <c r="H127" s="90">
        <v>0</v>
      </c>
      <c r="I127" s="73">
        <f>SUM(I128:I129,I132:I133)</f>
        <v>0</v>
      </c>
      <c r="J127" s="73">
        <f>SUM(J128:J129,J132:J133)</f>
        <v>0</v>
      </c>
      <c r="K127" s="61">
        <f t="shared" ref="K127:K133" si="233">IF(J127=0,0,ROUND(I127/J127/12,0))</f>
        <v>0</v>
      </c>
      <c r="L127" s="58">
        <f>M127+N127</f>
        <v>0</v>
      </c>
      <c r="M127" s="90">
        <v>0</v>
      </c>
      <c r="N127" s="73">
        <f>SUM(N128:N129,N132:N133)</f>
        <v>0</v>
      </c>
      <c r="O127" s="73">
        <f>SUM(O128:O129,O132:O133)</f>
        <v>0</v>
      </c>
      <c r="P127" s="62">
        <f t="shared" ref="P127:P133" si="234">IF(O127=0,0,ROUND(N127/O127/12,0))</f>
        <v>0</v>
      </c>
      <c r="Q127" s="94"/>
      <c r="R127" s="73">
        <f>SUM(R128:R129,R132:R133)</f>
        <v>0</v>
      </c>
      <c r="S127" s="77">
        <f>SUM(S128:S129,S132:S133)</f>
        <v>0</v>
      </c>
      <c r="T127" s="94"/>
      <c r="U127" s="73">
        <f>SUM(U128:U129,U132:U133)</f>
        <v>0</v>
      </c>
      <c r="V127" s="77">
        <f>SUM(V128:V129,V132:V133)</f>
        <v>0</v>
      </c>
      <c r="W127" s="58">
        <f>X127+Y127</f>
        <v>0</v>
      </c>
      <c r="X127" s="73">
        <f>M127+Q127-T127</f>
        <v>0</v>
      </c>
      <c r="Y127" s="73">
        <f>SUM(Y128:Y129,Y132:Y133)</f>
        <v>0</v>
      </c>
      <c r="Z127" s="74">
        <f>SUM(Z128:Z129,Z132:Z133)</f>
        <v>0</v>
      </c>
      <c r="AA127" s="61">
        <f t="shared" ref="AA127:AA133" si="235">IF(Z127=0,0,ROUND(Y127/Z127/12,0))</f>
        <v>0</v>
      </c>
      <c r="AB127" s="58">
        <f>AC127+AD127</f>
        <v>0</v>
      </c>
      <c r="AC127" s="92"/>
      <c r="AD127" s="73">
        <f>SUM(AD128:AD129,AD132:AD133)</f>
        <v>0</v>
      </c>
      <c r="AE127" s="73">
        <f>SUM(AE128:AE129,AE132:AE133)</f>
        <v>0</v>
      </c>
      <c r="AF127" s="61">
        <f t="shared" ref="AF127:AF133" si="236">IF(AE127=0,0,ROUND(AD127/AE127/12,0))</f>
        <v>0</v>
      </c>
      <c r="AG127" s="94"/>
      <c r="AH127" s="73">
        <f>SUM(AH128:AH129,AH132:AH133)</f>
        <v>0</v>
      </c>
      <c r="AI127" s="77">
        <f>SUM(AI128:AI129,AI132:AI133)</f>
        <v>0</v>
      </c>
      <c r="AJ127" s="94"/>
      <c r="AK127" s="73">
        <f>SUM(AK128:AK129,AK132:AK133)</f>
        <v>0</v>
      </c>
      <c r="AL127" s="77">
        <f>SUM(AL128:AL129,AL132:AL133)</f>
        <v>0</v>
      </c>
      <c r="AM127" s="94"/>
      <c r="AN127" s="73">
        <f>SUM(AN128:AN129,AN132:AN133)</f>
        <v>0</v>
      </c>
      <c r="AO127" s="77">
        <f>SUM(AO128:AO129,AO132:AO133)</f>
        <v>0</v>
      </c>
      <c r="AP127" s="94"/>
      <c r="AQ127" s="73">
        <f>SUM(AQ128:AQ129,AQ132:AQ133)</f>
        <v>0</v>
      </c>
      <c r="AR127" s="77">
        <f>SUM(AR128:AR129,AR132:AR133)</f>
        <v>0</v>
      </c>
      <c r="AS127" s="78"/>
      <c r="AT127" s="50"/>
      <c r="AU127" s="58">
        <f>AV127+AW127</f>
        <v>0</v>
      </c>
      <c r="AV127" s="73">
        <f>AC127-M127</f>
        <v>0</v>
      </c>
      <c r="AW127" s="73">
        <f>SUM(AW128:AW129,AW132:AW133)</f>
        <v>0</v>
      </c>
      <c r="AX127" s="74">
        <f>SUM(AX128:AX129,AX132:AX133)</f>
        <v>0</v>
      </c>
      <c r="AY127" s="66">
        <f>IF(L127=0,0,AB127/L127*100)</f>
        <v>0</v>
      </c>
      <c r="AZ127" s="74">
        <f>IF(M127=0,0,AC127/M127*100)</f>
        <v>0</v>
      </c>
      <c r="BA127" s="74">
        <f t="shared" ref="BA127:BB133" si="237">IF(N127=0,0,AD127/N127*100)</f>
        <v>0</v>
      </c>
      <c r="BB127" s="74">
        <f t="shared" si="237"/>
        <v>0</v>
      </c>
      <c r="BC127" s="58">
        <f>BD127+BE127</f>
        <v>0</v>
      </c>
      <c r="BD127" s="73">
        <f>AC127-M127-AG127-AJ127-AM127-AP127</f>
        <v>0</v>
      </c>
      <c r="BE127" s="73">
        <f>SUM(BE128:BE129,BE132:BE133)</f>
        <v>0</v>
      </c>
      <c r="BF127" s="74">
        <f>SUM(BF128:BF129,BF132:BF133)</f>
        <v>0</v>
      </c>
      <c r="BG127" s="66">
        <f t="shared" ref="BG127:BG133" si="238">IF(F127=0,0,AF127/F127*100)</f>
        <v>0</v>
      </c>
      <c r="BH127" s="74">
        <f t="shared" ref="BH127:BH133" si="239">IF(K127=0,0,AF127/K127*100)</f>
        <v>0</v>
      </c>
      <c r="BI127" s="80">
        <f t="shared" ref="BI127:BI133" si="240">IF(P127=0,0,AF127/P127*100)</f>
        <v>0</v>
      </c>
      <c r="BJ127" s="79"/>
      <c r="BK127" s="50"/>
      <c r="BL127" s="58">
        <f>BM127+BN127</f>
        <v>0</v>
      </c>
      <c r="BM127" s="73">
        <f>AC127-X127</f>
        <v>0</v>
      </c>
      <c r="BN127" s="73">
        <f>SUM(BN128:BN129,BN132:BN133)</f>
        <v>0</v>
      </c>
      <c r="BO127" s="74">
        <f>SUM(BO128:BO129,BO132:BO133)</f>
        <v>0</v>
      </c>
      <c r="BP127" s="66">
        <f>IF(W127=0,0,AB127/W127*100)</f>
        <v>0</v>
      </c>
      <c r="BQ127" s="74">
        <f>IF(X127=0,0,AC127/X127*100)</f>
        <v>0</v>
      </c>
      <c r="BR127" s="74">
        <f t="shared" ref="BR127:BS133" si="241">IF(Y127=0,0,AD127/Y127*100)</f>
        <v>0</v>
      </c>
      <c r="BS127" s="80">
        <f t="shared" si="241"/>
        <v>0</v>
      </c>
      <c r="BT127" s="50"/>
      <c r="BU127" s="58">
        <f>BV127+BW127</f>
        <v>0</v>
      </c>
      <c r="BV127" s="73">
        <f>AC127-C127</f>
        <v>0</v>
      </c>
      <c r="BW127" s="73">
        <f>SUM(BW128:BW129,BW132:BW133)</f>
        <v>0</v>
      </c>
      <c r="BX127" s="74">
        <f>SUM(BX128:BX129,BX132:BX133)</f>
        <v>0</v>
      </c>
      <c r="BY127" s="66">
        <f>IF(B127=0,0,AB127/B127*100)</f>
        <v>0</v>
      </c>
      <c r="BZ127" s="74">
        <f>IF(C127=0,0,AC127/C127*100)</f>
        <v>0</v>
      </c>
      <c r="CA127" s="74">
        <f t="shared" ref="CA127:CB133" si="242">IF(D127=0,0,AD127/D127*100)</f>
        <v>0</v>
      </c>
      <c r="CB127" s="80">
        <f t="shared" si="242"/>
        <v>0</v>
      </c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  <c r="CW127" s="50"/>
      <c r="CX127" s="50"/>
      <c r="CY127" s="50"/>
      <c r="CZ127" s="50"/>
      <c r="DA127" s="50"/>
      <c r="DB127" s="50"/>
      <c r="DC127" s="50"/>
      <c r="DD127" s="50"/>
      <c r="DE127" s="50"/>
      <c r="DF127" s="50"/>
      <c r="DG127" s="50"/>
      <c r="DH127" s="50"/>
      <c r="DI127" s="50"/>
      <c r="DJ127" s="50"/>
      <c r="DK127" s="50"/>
      <c r="DL127" s="50"/>
      <c r="DM127" s="50"/>
      <c r="DN127" s="50"/>
      <c r="DO127" s="50"/>
      <c r="DP127" s="50"/>
      <c r="DQ127" s="50"/>
      <c r="DR127" s="50"/>
      <c r="DS127" s="50"/>
      <c r="DT127" s="50"/>
      <c r="DU127" s="50"/>
      <c r="DV127" s="50"/>
      <c r="DW127" s="50"/>
      <c r="DX127" s="50"/>
      <c r="DY127" s="50"/>
      <c r="DZ127" s="50"/>
      <c r="EA127" s="50"/>
    </row>
    <row r="128" spans="1:131" ht="20.399999999999999" hidden="1" outlineLevel="1" x14ac:dyDescent="0.35">
      <c r="A128" s="57" t="s">
        <v>44</v>
      </c>
      <c r="B128" s="58"/>
      <c r="C128" s="73"/>
      <c r="D128" s="90">
        <v>0</v>
      </c>
      <c r="E128" s="91">
        <v>0</v>
      </c>
      <c r="F128" s="61">
        <f t="shared" si="232"/>
        <v>0</v>
      </c>
      <c r="G128" s="58"/>
      <c r="H128" s="73"/>
      <c r="I128" s="90">
        <v>0</v>
      </c>
      <c r="J128" s="90">
        <v>0</v>
      </c>
      <c r="K128" s="61">
        <f t="shared" si="233"/>
        <v>0</v>
      </c>
      <c r="L128" s="58"/>
      <c r="M128" s="73"/>
      <c r="N128" s="90">
        <v>0</v>
      </c>
      <c r="O128" s="90">
        <v>0</v>
      </c>
      <c r="P128" s="62">
        <f t="shared" si="234"/>
        <v>0</v>
      </c>
      <c r="Q128" s="58"/>
      <c r="R128" s="92"/>
      <c r="S128" s="93"/>
      <c r="T128" s="58"/>
      <c r="U128" s="92"/>
      <c r="V128" s="93"/>
      <c r="W128" s="58"/>
      <c r="X128" s="73"/>
      <c r="Y128" s="73">
        <f t="shared" ref="Y128:Z133" si="243">N128+R128-U128</f>
        <v>0</v>
      </c>
      <c r="Z128" s="74">
        <f t="shared" si="243"/>
        <v>0</v>
      </c>
      <c r="AA128" s="61">
        <f t="shared" si="235"/>
        <v>0</v>
      </c>
      <c r="AB128" s="58"/>
      <c r="AC128" s="73"/>
      <c r="AD128" s="92"/>
      <c r="AE128" s="92"/>
      <c r="AF128" s="61">
        <f t="shared" si="236"/>
        <v>0</v>
      </c>
      <c r="AG128" s="58"/>
      <c r="AH128" s="92"/>
      <c r="AI128" s="93"/>
      <c r="AJ128" s="58"/>
      <c r="AK128" s="92"/>
      <c r="AL128" s="93"/>
      <c r="AM128" s="58"/>
      <c r="AN128" s="92"/>
      <c r="AO128" s="93"/>
      <c r="AP128" s="58"/>
      <c r="AQ128" s="92"/>
      <c r="AR128" s="93"/>
      <c r="AS128" s="78"/>
      <c r="AT128" s="50"/>
      <c r="AU128" s="58"/>
      <c r="AV128" s="73"/>
      <c r="AW128" s="73">
        <f t="shared" ref="AW128:AX133" si="244">AD128-N128</f>
        <v>0</v>
      </c>
      <c r="AX128" s="74">
        <f t="shared" si="244"/>
        <v>0</v>
      </c>
      <c r="AY128" s="66"/>
      <c r="AZ128" s="74"/>
      <c r="BA128" s="74">
        <f t="shared" si="237"/>
        <v>0</v>
      </c>
      <c r="BB128" s="74">
        <f t="shared" si="237"/>
        <v>0</v>
      </c>
      <c r="BC128" s="58"/>
      <c r="BD128" s="73"/>
      <c r="BE128" s="73">
        <f t="shared" ref="BE128:BF133" si="245">AD128-N128-AH128-AK128-AN128-AQ128</f>
        <v>0</v>
      </c>
      <c r="BF128" s="74">
        <f t="shared" si="245"/>
        <v>0</v>
      </c>
      <c r="BG128" s="66">
        <f t="shared" si="238"/>
        <v>0</v>
      </c>
      <c r="BH128" s="74">
        <f t="shared" si="239"/>
        <v>0</v>
      </c>
      <c r="BI128" s="80">
        <f t="shared" si="240"/>
        <v>0</v>
      </c>
      <c r="BJ128" s="79"/>
      <c r="BK128" s="50"/>
      <c r="BL128" s="58"/>
      <c r="BM128" s="73"/>
      <c r="BN128" s="73">
        <f t="shared" ref="BN128:BO133" si="246">AD128-Y128</f>
        <v>0</v>
      </c>
      <c r="BO128" s="74">
        <f t="shared" si="246"/>
        <v>0</v>
      </c>
      <c r="BP128" s="58"/>
      <c r="BQ128" s="73"/>
      <c r="BR128" s="74">
        <f t="shared" si="241"/>
        <v>0</v>
      </c>
      <c r="BS128" s="80">
        <f t="shared" si="241"/>
        <v>0</v>
      </c>
      <c r="BT128" s="50"/>
      <c r="BU128" s="58"/>
      <c r="BV128" s="73"/>
      <c r="BW128" s="73">
        <f t="shared" ref="BW128:BX133" si="247">AD128-D128</f>
        <v>0</v>
      </c>
      <c r="BX128" s="74">
        <f t="shared" si="247"/>
        <v>0</v>
      </c>
      <c r="BY128" s="66"/>
      <c r="BZ128" s="74"/>
      <c r="CA128" s="74">
        <f t="shared" si="242"/>
        <v>0</v>
      </c>
      <c r="CB128" s="80">
        <f t="shared" si="242"/>
        <v>0</v>
      </c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  <c r="CW128" s="50"/>
      <c r="CX128" s="50"/>
      <c r="CY128" s="50"/>
      <c r="CZ128" s="50"/>
      <c r="DA128" s="50"/>
      <c r="DB128" s="50"/>
      <c r="DC128" s="50"/>
      <c r="DD128" s="50"/>
      <c r="DE128" s="50"/>
      <c r="DF128" s="50"/>
      <c r="DG128" s="50"/>
      <c r="DH128" s="50"/>
      <c r="DI128" s="50"/>
      <c r="DJ128" s="50"/>
      <c r="DK128" s="50"/>
      <c r="DL128" s="50"/>
      <c r="DM128" s="50"/>
      <c r="DN128" s="50"/>
      <c r="DO128" s="50"/>
      <c r="DP128" s="50"/>
      <c r="DQ128" s="50"/>
      <c r="DR128" s="50"/>
      <c r="DS128" s="50"/>
      <c r="DT128" s="50"/>
      <c r="DU128" s="50"/>
      <c r="DV128" s="50"/>
      <c r="DW128" s="50"/>
      <c r="DX128" s="50"/>
      <c r="DY128" s="50"/>
      <c r="DZ128" s="50"/>
      <c r="EA128" s="50"/>
    </row>
    <row r="129" spans="1:131" ht="20.399999999999999" hidden="1" outlineLevel="1" x14ac:dyDescent="0.35">
      <c r="A129" s="70" t="s">
        <v>45</v>
      </c>
      <c r="B129" s="58"/>
      <c r="C129" s="73"/>
      <c r="D129" s="90">
        <v>0</v>
      </c>
      <c r="E129" s="91">
        <v>0</v>
      </c>
      <c r="F129" s="61">
        <f t="shared" si="232"/>
        <v>0</v>
      </c>
      <c r="G129" s="58"/>
      <c r="H129" s="73"/>
      <c r="I129" s="90">
        <v>0</v>
      </c>
      <c r="J129" s="90">
        <v>0</v>
      </c>
      <c r="K129" s="61">
        <f t="shared" si="233"/>
        <v>0</v>
      </c>
      <c r="L129" s="58"/>
      <c r="M129" s="73"/>
      <c r="N129" s="90">
        <v>0</v>
      </c>
      <c r="O129" s="90">
        <v>0</v>
      </c>
      <c r="P129" s="62">
        <f t="shared" si="234"/>
        <v>0</v>
      </c>
      <c r="Q129" s="58"/>
      <c r="R129" s="92"/>
      <c r="S129" s="93"/>
      <c r="T129" s="58"/>
      <c r="U129" s="92"/>
      <c r="V129" s="93"/>
      <c r="W129" s="58"/>
      <c r="X129" s="73"/>
      <c r="Y129" s="73">
        <f t="shared" si="243"/>
        <v>0</v>
      </c>
      <c r="Z129" s="74">
        <f t="shared" si="243"/>
        <v>0</v>
      </c>
      <c r="AA129" s="61">
        <f t="shared" si="235"/>
        <v>0</v>
      </c>
      <c r="AB129" s="58"/>
      <c r="AC129" s="73"/>
      <c r="AD129" s="92"/>
      <c r="AE129" s="92"/>
      <c r="AF129" s="61">
        <f t="shared" si="236"/>
        <v>0</v>
      </c>
      <c r="AG129" s="58"/>
      <c r="AH129" s="92"/>
      <c r="AI129" s="93"/>
      <c r="AJ129" s="58"/>
      <c r="AK129" s="92"/>
      <c r="AL129" s="93"/>
      <c r="AM129" s="58"/>
      <c r="AN129" s="92"/>
      <c r="AO129" s="93"/>
      <c r="AP129" s="58"/>
      <c r="AQ129" s="92"/>
      <c r="AR129" s="93"/>
      <c r="AS129" s="78"/>
      <c r="AT129" s="50"/>
      <c r="AU129" s="58"/>
      <c r="AV129" s="73"/>
      <c r="AW129" s="73">
        <f t="shared" si="244"/>
        <v>0</v>
      </c>
      <c r="AX129" s="74">
        <f t="shared" si="244"/>
        <v>0</v>
      </c>
      <c r="AY129" s="66"/>
      <c r="AZ129" s="74"/>
      <c r="BA129" s="74">
        <f t="shared" si="237"/>
        <v>0</v>
      </c>
      <c r="BB129" s="74">
        <f t="shared" si="237"/>
        <v>0</v>
      </c>
      <c r="BC129" s="58"/>
      <c r="BD129" s="73"/>
      <c r="BE129" s="73">
        <f t="shared" si="245"/>
        <v>0</v>
      </c>
      <c r="BF129" s="74">
        <f t="shared" si="245"/>
        <v>0</v>
      </c>
      <c r="BG129" s="66">
        <f t="shared" si="238"/>
        <v>0</v>
      </c>
      <c r="BH129" s="74">
        <f t="shared" si="239"/>
        <v>0</v>
      </c>
      <c r="BI129" s="80">
        <f t="shared" si="240"/>
        <v>0</v>
      </c>
      <c r="BJ129" s="79"/>
      <c r="BK129" s="50"/>
      <c r="BL129" s="58"/>
      <c r="BM129" s="73"/>
      <c r="BN129" s="73">
        <f t="shared" si="246"/>
        <v>0</v>
      </c>
      <c r="BO129" s="74">
        <f t="shared" si="246"/>
        <v>0</v>
      </c>
      <c r="BP129" s="58"/>
      <c r="BQ129" s="73"/>
      <c r="BR129" s="74">
        <f t="shared" si="241"/>
        <v>0</v>
      </c>
      <c r="BS129" s="80">
        <f t="shared" si="241"/>
        <v>0</v>
      </c>
      <c r="BT129" s="50"/>
      <c r="BU129" s="58"/>
      <c r="BV129" s="73"/>
      <c r="BW129" s="73">
        <f t="shared" si="247"/>
        <v>0</v>
      </c>
      <c r="BX129" s="74">
        <f t="shared" si="247"/>
        <v>0</v>
      </c>
      <c r="BY129" s="66"/>
      <c r="BZ129" s="74"/>
      <c r="CA129" s="74">
        <f t="shared" si="242"/>
        <v>0</v>
      </c>
      <c r="CB129" s="80">
        <f t="shared" si="242"/>
        <v>0</v>
      </c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  <c r="CW129" s="50"/>
      <c r="CX129" s="50"/>
      <c r="CY129" s="50"/>
      <c r="CZ129" s="50"/>
      <c r="DA129" s="50"/>
      <c r="DB129" s="50"/>
      <c r="DC129" s="50"/>
      <c r="DD129" s="50"/>
      <c r="DE129" s="50"/>
      <c r="DF129" s="50"/>
      <c r="DG129" s="50"/>
      <c r="DH129" s="50"/>
      <c r="DI129" s="50"/>
      <c r="DJ129" s="50"/>
      <c r="DK129" s="50"/>
      <c r="DL129" s="50"/>
      <c r="DM129" s="50"/>
      <c r="DN129" s="50"/>
      <c r="DO129" s="50"/>
      <c r="DP129" s="50"/>
      <c r="DQ129" s="50"/>
      <c r="DR129" s="50"/>
      <c r="DS129" s="50"/>
      <c r="DT129" s="50"/>
      <c r="DU129" s="50"/>
      <c r="DV129" s="50"/>
      <c r="DW129" s="50"/>
      <c r="DX129" s="50"/>
      <c r="DY129" s="50"/>
      <c r="DZ129" s="50"/>
      <c r="EA129" s="50"/>
    </row>
    <row r="130" spans="1:131" ht="20.399999999999999" hidden="1" outlineLevel="1" x14ac:dyDescent="0.35">
      <c r="A130" s="70" t="s">
        <v>46</v>
      </c>
      <c r="B130" s="58"/>
      <c r="C130" s="73"/>
      <c r="D130" s="90">
        <v>0</v>
      </c>
      <c r="E130" s="91">
        <v>0</v>
      </c>
      <c r="F130" s="61">
        <f t="shared" si="232"/>
        <v>0</v>
      </c>
      <c r="G130" s="58"/>
      <c r="H130" s="73"/>
      <c r="I130" s="90">
        <v>0</v>
      </c>
      <c r="J130" s="90">
        <v>0</v>
      </c>
      <c r="K130" s="61">
        <f t="shared" si="233"/>
        <v>0</v>
      </c>
      <c r="L130" s="58"/>
      <c r="M130" s="73"/>
      <c r="N130" s="90">
        <v>0</v>
      </c>
      <c r="O130" s="90">
        <v>0</v>
      </c>
      <c r="P130" s="62">
        <f t="shared" si="234"/>
        <v>0</v>
      </c>
      <c r="Q130" s="58"/>
      <c r="R130" s="92"/>
      <c r="S130" s="93"/>
      <c r="T130" s="58"/>
      <c r="U130" s="92"/>
      <c r="V130" s="93"/>
      <c r="W130" s="58"/>
      <c r="X130" s="73"/>
      <c r="Y130" s="73">
        <f t="shared" si="243"/>
        <v>0</v>
      </c>
      <c r="Z130" s="74">
        <f t="shared" si="243"/>
        <v>0</v>
      </c>
      <c r="AA130" s="61">
        <f t="shared" si="235"/>
        <v>0</v>
      </c>
      <c r="AB130" s="58"/>
      <c r="AC130" s="73"/>
      <c r="AD130" s="92"/>
      <c r="AE130" s="92"/>
      <c r="AF130" s="61">
        <f t="shared" si="236"/>
        <v>0</v>
      </c>
      <c r="AG130" s="58"/>
      <c r="AH130" s="92"/>
      <c r="AI130" s="93"/>
      <c r="AJ130" s="58"/>
      <c r="AK130" s="92"/>
      <c r="AL130" s="93"/>
      <c r="AM130" s="58"/>
      <c r="AN130" s="92"/>
      <c r="AO130" s="93"/>
      <c r="AP130" s="58"/>
      <c r="AQ130" s="92"/>
      <c r="AR130" s="93"/>
      <c r="AS130" s="78"/>
      <c r="AT130" s="50"/>
      <c r="AU130" s="58"/>
      <c r="AV130" s="73"/>
      <c r="AW130" s="73">
        <f t="shared" si="244"/>
        <v>0</v>
      </c>
      <c r="AX130" s="74">
        <f t="shared" si="244"/>
        <v>0</v>
      </c>
      <c r="AY130" s="66"/>
      <c r="AZ130" s="74"/>
      <c r="BA130" s="74">
        <f t="shared" si="237"/>
        <v>0</v>
      </c>
      <c r="BB130" s="74">
        <f t="shared" si="237"/>
        <v>0</v>
      </c>
      <c r="BC130" s="58"/>
      <c r="BD130" s="73"/>
      <c r="BE130" s="73">
        <f t="shared" si="245"/>
        <v>0</v>
      </c>
      <c r="BF130" s="74">
        <f t="shared" si="245"/>
        <v>0</v>
      </c>
      <c r="BG130" s="66">
        <f t="shared" si="238"/>
        <v>0</v>
      </c>
      <c r="BH130" s="74">
        <f t="shared" si="239"/>
        <v>0</v>
      </c>
      <c r="BI130" s="80">
        <f t="shared" si="240"/>
        <v>0</v>
      </c>
      <c r="BJ130" s="79"/>
      <c r="BK130" s="50"/>
      <c r="BL130" s="58"/>
      <c r="BM130" s="73"/>
      <c r="BN130" s="73">
        <f t="shared" si="246"/>
        <v>0</v>
      </c>
      <c r="BO130" s="74">
        <f t="shared" si="246"/>
        <v>0</v>
      </c>
      <c r="BP130" s="58"/>
      <c r="BQ130" s="73"/>
      <c r="BR130" s="74">
        <f t="shared" si="241"/>
        <v>0</v>
      </c>
      <c r="BS130" s="80">
        <f t="shared" si="241"/>
        <v>0</v>
      </c>
      <c r="BT130" s="50"/>
      <c r="BU130" s="58"/>
      <c r="BV130" s="73"/>
      <c r="BW130" s="73">
        <f t="shared" si="247"/>
        <v>0</v>
      </c>
      <c r="BX130" s="74">
        <f t="shared" si="247"/>
        <v>0</v>
      </c>
      <c r="BY130" s="66"/>
      <c r="BZ130" s="74"/>
      <c r="CA130" s="74">
        <f t="shared" si="242"/>
        <v>0</v>
      </c>
      <c r="CB130" s="80">
        <f t="shared" si="242"/>
        <v>0</v>
      </c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  <c r="CW130" s="50"/>
      <c r="CX130" s="50"/>
      <c r="CY130" s="50"/>
      <c r="CZ130" s="50"/>
      <c r="DA130" s="50"/>
      <c r="DB130" s="50"/>
      <c r="DC130" s="50"/>
      <c r="DD130" s="50"/>
      <c r="DE130" s="50"/>
      <c r="DF130" s="50"/>
      <c r="DG130" s="50"/>
      <c r="DH130" s="50"/>
      <c r="DI130" s="50"/>
      <c r="DJ130" s="50"/>
      <c r="DK130" s="50"/>
      <c r="DL130" s="50"/>
      <c r="DM130" s="50"/>
      <c r="DN130" s="50"/>
      <c r="DO130" s="50"/>
      <c r="DP130" s="50"/>
      <c r="DQ130" s="50"/>
      <c r="DR130" s="50"/>
      <c r="DS130" s="50"/>
      <c r="DT130" s="50"/>
      <c r="DU130" s="50"/>
      <c r="DV130" s="50"/>
      <c r="DW130" s="50"/>
      <c r="DX130" s="50"/>
      <c r="DY130" s="50"/>
      <c r="DZ130" s="50"/>
      <c r="EA130" s="50"/>
    </row>
    <row r="131" spans="1:131" ht="20.399999999999999" hidden="1" outlineLevel="1" x14ac:dyDescent="0.35">
      <c r="A131" s="70" t="s">
        <v>47</v>
      </c>
      <c r="B131" s="58"/>
      <c r="C131" s="73"/>
      <c r="D131" s="90">
        <v>0</v>
      </c>
      <c r="E131" s="91">
        <v>0</v>
      </c>
      <c r="F131" s="61">
        <f t="shared" si="232"/>
        <v>0</v>
      </c>
      <c r="G131" s="58"/>
      <c r="H131" s="73"/>
      <c r="I131" s="90">
        <v>0</v>
      </c>
      <c r="J131" s="90">
        <v>0</v>
      </c>
      <c r="K131" s="61">
        <f t="shared" si="233"/>
        <v>0</v>
      </c>
      <c r="L131" s="58"/>
      <c r="M131" s="73"/>
      <c r="N131" s="90">
        <v>0</v>
      </c>
      <c r="O131" s="90">
        <v>0</v>
      </c>
      <c r="P131" s="62">
        <f t="shared" si="234"/>
        <v>0</v>
      </c>
      <c r="Q131" s="58"/>
      <c r="R131" s="92"/>
      <c r="S131" s="93"/>
      <c r="T131" s="58"/>
      <c r="U131" s="92"/>
      <c r="V131" s="93"/>
      <c r="W131" s="58"/>
      <c r="X131" s="73"/>
      <c r="Y131" s="73">
        <f t="shared" si="243"/>
        <v>0</v>
      </c>
      <c r="Z131" s="74">
        <f t="shared" si="243"/>
        <v>0</v>
      </c>
      <c r="AA131" s="61">
        <f t="shared" si="235"/>
        <v>0</v>
      </c>
      <c r="AB131" s="58"/>
      <c r="AC131" s="73"/>
      <c r="AD131" s="92"/>
      <c r="AE131" s="92"/>
      <c r="AF131" s="61">
        <f t="shared" si="236"/>
        <v>0</v>
      </c>
      <c r="AG131" s="58"/>
      <c r="AH131" s="92"/>
      <c r="AI131" s="93"/>
      <c r="AJ131" s="58"/>
      <c r="AK131" s="92"/>
      <c r="AL131" s="93"/>
      <c r="AM131" s="58"/>
      <c r="AN131" s="92"/>
      <c r="AO131" s="93"/>
      <c r="AP131" s="58"/>
      <c r="AQ131" s="92"/>
      <c r="AR131" s="93"/>
      <c r="AS131" s="78"/>
      <c r="AT131" s="50"/>
      <c r="AU131" s="58"/>
      <c r="AV131" s="73"/>
      <c r="AW131" s="73">
        <f t="shared" si="244"/>
        <v>0</v>
      </c>
      <c r="AX131" s="74">
        <f t="shared" si="244"/>
        <v>0</v>
      </c>
      <c r="AY131" s="66"/>
      <c r="AZ131" s="74"/>
      <c r="BA131" s="74">
        <f t="shared" si="237"/>
        <v>0</v>
      </c>
      <c r="BB131" s="74">
        <f t="shared" si="237"/>
        <v>0</v>
      </c>
      <c r="BC131" s="58"/>
      <c r="BD131" s="73"/>
      <c r="BE131" s="73">
        <f t="shared" si="245"/>
        <v>0</v>
      </c>
      <c r="BF131" s="74">
        <f t="shared" si="245"/>
        <v>0</v>
      </c>
      <c r="BG131" s="66">
        <f t="shared" si="238"/>
        <v>0</v>
      </c>
      <c r="BH131" s="74">
        <f t="shared" si="239"/>
        <v>0</v>
      </c>
      <c r="BI131" s="80">
        <f t="shared" si="240"/>
        <v>0</v>
      </c>
      <c r="BJ131" s="79"/>
      <c r="BK131" s="50"/>
      <c r="BL131" s="58"/>
      <c r="BM131" s="73"/>
      <c r="BN131" s="73">
        <f t="shared" si="246"/>
        <v>0</v>
      </c>
      <c r="BO131" s="74">
        <f t="shared" si="246"/>
        <v>0</v>
      </c>
      <c r="BP131" s="58"/>
      <c r="BQ131" s="73"/>
      <c r="BR131" s="74">
        <f t="shared" si="241"/>
        <v>0</v>
      </c>
      <c r="BS131" s="80">
        <f t="shared" si="241"/>
        <v>0</v>
      </c>
      <c r="BT131" s="50"/>
      <c r="BU131" s="58"/>
      <c r="BV131" s="73"/>
      <c r="BW131" s="73">
        <f t="shared" si="247"/>
        <v>0</v>
      </c>
      <c r="BX131" s="74">
        <f t="shared" si="247"/>
        <v>0</v>
      </c>
      <c r="BY131" s="66"/>
      <c r="BZ131" s="74"/>
      <c r="CA131" s="74">
        <f t="shared" si="242"/>
        <v>0</v>
      </c>
      <c r="CB131" s="80">
        <f t="shared" si="242"/>
        <v>0</v>
      </c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  <c r="CW131" s="50"/>
      <c r="CX131" s="50"/>
      <c r="CY131" s="50"/>
      <c r="CZ131" s="50"/>
      <c r="DA131" s="50"/>
      <c r="DB131" s="50"/>
      <c r="DC131" s="50"/>
      <c r="DD131" s="50"/>
      <c r="DE131" s="50"/>
      <c r="DF131" s="50"/>
      <c r="DG131" s="50"/>
      <c r="DH131" s="50"/>
      <c r="DI131" s="50"/>
      <c r="DJ131" s="50"/>
      <c r="DK131" s="50"/>
      <c r="DL131" s="50"/>
      <c r="DM131" s="50"/>
      <c r="DN131" s="50"/>
      <c r="DO131" s="50"/>
      <c r="DP131" s="50"/>
      <c r="DQ131" s="50"/>
      <c r="DR131" s="50"/>
      <c r="DS131" s="50"/>
      <c r="DT131" s="50"/>
      <c r="DU131" s="50"/>
      <c r="DV131" s="50"/>
      <c r="DW131" s="50"/>
      <c r="DX131" s="50"/>
      <c r="DY131" s="50"/>
      <c r="DZ131" s="50"/>
      <c r="EA131" s="50"/>
    </row>
    <row r="132" spans="1:131" ht="20.399999999999999" hidden="1" outlineLevel="1" x14ac:dyDescent="0.35">
      <c r="A132" s="70" t="s">
        <v>48</v>
      </c>
      <c r="B132" s="58"/>
      <c r="C132" s="73"/>
      <c r="D132" s="90">
        <v>0</v>
      </c>
      <c r="E132" s="91">
        <v>0</v>
      </c>
      <c r="F132" s="61">
        <f t="shared" si="232"/>
        <v>0</v>
      </c>
      <c r="G132" s="58"/>
      <c r="H132" s="73"/>
      <c r="I132" s="90">
        <v>0</v>
      </c>
      <c r="J132" s="90">
        <v>0</v>
      </c>
      <c r="K132" s="61">
        <f t="shared" si="233"/>
        <v>0</v>
      </c>
      <c r="L132" s="58"/>
      <c r="M132" s="73"/>
      <c r="N132" s="90">
        <v>0</v>
      </c>
      <c r="O132" s="90">
        <v>0</v>
      </c>
      <c r="P132" s="62">
        <f t="shared" si="234"/>
        <v>0</v>
      </c>
      <c r="Q132" s="58"/>
      <c r="R132" s="92"/>
      <c r="S132" s="93"/>
      <c r="T132" s="58"/>
      <c r="U132" s="92"/>
      <c r="V132" s="93"/>
      <c r="W132" s="58"/>
      <c r="X132" s="73"/>
      <c r="Y132" s="73">
        <f t="shared" si="243"/>
        <v>0</v>
      </c>
      <c r="Z132" s="74">
        <f t="shared" si="243"/>
        <v>0</v>
      </c>
      <c r="AA132" s="61">
        <f t="shared" si="235"/>
        <v>0</v>
      </c>
      <c r="AB132" s="58"/>
      <c r="AC132" s="73"/>
      <c r="AD132" s="92"/>
      <c r="AE132" s="92"/>
      <c r="AF132" s="61">
        <f t="shared" si="236"/>
        <v>0</v>
      </c>
      <c r="AG132" s="58"/>
      <c r="AH132" s="92"/>
      <c r="AI132" s="93"/>
      <c r="AJ132" s="58"/>
      <c r="AK132" s="92"/>
      <c r="AL132" s="93"/>
      <c r="AM132" s="58"/>
      <c r="AN132" s="92"/>
      <c r="AO132" s="93"/>
      <c r="AP132" s="58"/>
      <c r="AQ132" s="92"/>
      <c r="AR132" s="93"/>
      <c r="AS132" s="78"/>
      <c r="AT132" s="50"/>
      <c r="AU132" s="58"/>
      <c r="AV132" s="73"/>
      <c r="AW132" s="73">
        <f t="shared" si="244"/>
        <v>0</v>
      </c>
      <c r="AX132" s="74">
        <f t="shared" si="244"/>
        <v>0</v>
      </c>
      <c r="AY132" s="66"/>
      <c r="AZ132" s="74"/>
      <c r="BA132" s="74">
        <f t="shared" si="237"/>
        <v>0</v>
      </c>
      <c r="BB132" s="74">
        <f t="shared" si="237"/>
        <v>0</v>
      </c>
      <c r="BC132" s="58"/>
      <c r="BD132" s="73"/>
      <c r="BE132" s="73">
        <f t="shared" si="245"/>
        <v>0</v>
      </c>
      <c r="BF132" s="74">
        <f t="shared" si="245"/>
        <v>0</v>
      </c>
      <c r="BG132" s="66">
        <f t="shared" si="238"/>
        <v>0</v>
      </c>
      <c r="BH132" s="74">
        <f t="shared" si="239"/>
        <v>0</v>
      </c>
      <c r="BI132" s="80">
        <f t="shared" si="240"/>
        <v>0</v>
      </c>
      <c r="BJ132" s="79"/>
      <c r="BK132" s="50"/>
      <c r="BL132" s="58"/>
      <c r="BM132" s="73"/>
      <c r="BN132" s="73">
        <f t="shared" si="246"/>
        <v>0</v>
      </c>
      <c r="BO132" s="74">
        <f t="shared" si="246"/>
        <v>0</v>
      </c>
      <c r="BP132" s="58"/>
      <c r="BQ132" s="73"/>
      <c r="BR132" s="74">
        <f t="shared" si="241"/>
        <v>0</v>
      </c>
      <c r="BS132" s="80">
        <f t="shared" si="241"/>
        <v>0</v>
      </c>
      <c r="BT132" s="50"/>
      <c r="BU132" s="58"/>
      <c r="BV132" s="73"/>
      <c r="BW132" s="73">
        <f t="shared" si="247"/>
        <v>0</v>
      </c>
      <c r="BX132" s="74">
        <f t="shared" si="247"/>
        <v>0</v>
      </c>
      <c r="BY132" s="66"/>
      <c r="BZ132" s="74"/>
      <c r="CA132" s="74">
        <f t="shared" si="242"/>
        <v>0</v>
      </c>
      <c r="CB132" s="80">
        <f t="shared" si="242"/>
        <v>0</v>
      </c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  <c r="CW132" s="50"/>
      <c r="CX132" s="50"/>
      <c r="CY132" s="50"/>
      <c r="CZ132" s="50"/>
      <c r="DA132" s="50"/>
      <c r="DB132" s="50"/>
      <c r="DC132" s="50"/>
      <c r="DD132" s="50"/>
      <c r="DE132" s="50"/>
      <c r="DF132" s="50"/>
      <c r="DG132" s="50"/>
      <c r="DH132" s="50"/>
      <c r="DI132" s="50"/>
      <c r="DJ132" s="50"/>
      <c r="DK132" s="50"/>
      <c r="DL132" s="50"/>
      <c r="DM132" s="50"/>
      <c r="DN132" s="50"/>
      <c r="DO132" s="50"/>
      <c r="DP132" s="50"/>
      <c r="DQ132" s="50"/>
      <c r="DR132" s="50"/>
      <c r="DS132" s="50"/>
      <c r="DT132" s="50"/>
      <c r="DU132" s="50"/>
      <c r="DV132" s="50"/>
      <c r="DW132" s="50"/>
      <c r="DX132" s="50"/>
      <c r="DY132" s="50"/>
      <c r="DZ132" s="50"/>
      <c r="EA132" s="50"/>
    </row>
    <row r="133" spans="1:131" ht="20.399999999999999" hidden="1" outlineLevel="1" x14ac:dyDescent="0.35">
      <c r="A133" s="71" t="s">
        <v>49</v>
      </c>
      <c r="B133" s="58"/>
      <c r="C133" s="73"/>
      <c r="D133" s="90">
        <v>0</v>
      </c>
      <c r="E133" s="91">
        <v>0</v>
      </c>
      <c r="F133" s="61">
        <f t="shared" si="232"/>
        <v>0</v>
      </c>
      <c r="G133" s="58"/>
      <c r="H133" s="73"/>
      <c r="I133" s="90">
        <v>0</v>
      </c>
      <c r="J133" s="90">
        <v>0</v>
      </c>
      <c r="K133" s="61">
        <f t="shared" si="233"/>
        <v>0</v>
      </c>
      <c r="L133" s="58"/>
      <c r="M133" s="73"/>
      <c r="N133" s="90">
        <v>0</v>
      </c>
      <c r="O133" s="90">
        <v>0</v>
      </c>
      <c r="P133" s="62">
        <f t="shared" si="234"/>
        <v>0</v>
      </c>
      <c r="Q133" s="58"/>
      <c r="R133" s="92"/>
      <c r="S133" s="93"/>
      <c r="T133" s="58"/>
      <c r="U133" s="92"/>
      <c r="V133" s="93"/>
      <c r="W133" s="58"/>
      <c r="X133" s="73"/>
      <c r="Y133" s="73">
        <f t="shared" si="243"/>
        <v>0</v>
      </c>
      <c r="Z133" s="74">
        <f t="shared" si="243"/>
        <v>0</v>
      </c>
      <c r="AA133" s="61">
        <f t="shared" si="235"/>
        <v>0</v>
      </c>
      <c r="AB133" s="58"/>
      <c r="AC133" s="73"/>
      <c r="AD133" s="92"/>
      <c r="AE133" s="92"/>
      <c r="AF133" s="61">
        <f t="shared" si="236"/>
        <v>0</v>
      </c>
      <c r="AG133" s="58"/>
      <c r="AH133" s="92"/>
      <c r="AI133" s="93"/>
      <c r="AJ133" s="58"/>
      <c r="AK133" s="92"/>
      <c r="AL133" s="93"/>
      <c r="AM133" s="58"/>
      <c r="AN133" s="92"/>
      <c r="AO133" s="93"/>
      <c r="AP133" s="58"/>
      <c r="AQ133" s="92"/>
      <c r="AR133" s="93"/>
      <c r="AS133" s="78"/>
      <c r="AT133" s="50"/>
      <c r="AU133" s="58"/>
      <c r="AV133" s="73"/>
      <c r="AW133" s="73">
        <f t="shared" si="244"/>
        <v>0</v>
      </c>
      <c r="AX133" s="74">
        <f t="shared" si="244"/>
        <v>0</v>
      </c>
      <c r="AY133" s="66"/>
      <c r="AZ133" s="74"/>
      <c r="BA133" s="74">
        <f t="shared" si="237"/>
        <v>0</v>
      </c>
      <c r="BB133" s="74">
        <f t="shared" si="237"/>
        <v>0</v>
      </c>
      <c r="BC133" s="58"/>
      <c r="BD133" s="73"/>
      <c r="BE133" s="73">
        <f t="shared" si="245"/>
        <v>0</v>
      </c>
      <c r="BF133" s="74">
        <f t="shared" si="245"/>
        <v>0</v>
      </c>
      <c r="BG133" s="66">
        <f t="shared" si="238"/>
        <v>0</v>
      </c>
      <c r="BH133" s="74">
        <f t="shared" si="239"/>
        <v>0</v>
      </c>
      <c r="BI133" s="80">
        <f t="shared" si="240"/>
        <v>0</v>
      </c>
      <c r="BJ133" s="79"/>
      <c r="BK133" s="50"/>
      <c r="BL133" s="58"/>
      <c r="BM133" s="73"/>
      <c r="BN133" s="73">
        <f t="shared" si="246"/>
        <v>0</v>
      </c>
      <c r="BO133" s="74">
        <f t="shared" si="246"/>
        <v>0</v>
      </c>
      <c r="BP133" s="58"/>
      <c r="BQ133" s="73"/>
      <c r="BR133" s="74">
        <f t="shared" si="241"/>
        <v>0</v>
      </c>
      <c r="BS133" s="80">
        <f t="shared" si="241"/>
        <v>0</v>
      </c>
      <c r="BT133" s="50"/>
      <c r="BU133" s="58"/>
      <c r="BV133" s="73"/>
      <c r="BW133" s="73">
        <f t="shared" si="247"/>
        <v>0</v>
      </c>
      <c r="BX133" s="74">
        <f t="shared" si="247"/>
        <v>0</v>
      </c>
      <c r="BY133" s="66"/>
      <c r="BZ133" s="74"/>
      <c r="CA133" s="74">
        <f t="shared" si="242"/>
        <v>0</v>
      </c>
      <c r="CB133" s="80">
        <f t="shared" si="242"/>
        <v>0</v>
      </c>
      <c r="CC133" s="50"/>
      <c r="CD133" s="50"/>
      <c r="CE133" s="50"/>
      <c r="CF133" s="50"/>
      <c r="CG133" s="50"/>
      <c r="CH133" s="50"/>
      <c r="CI133" s="50"/>
      <c r="CJ133" s="50"/>
      <c r="CK133" s="50"/>
      <c r="CL133" s="50"/>
      <c r="CM133" s="50"/>
      <c r="CN133" s="50"/>
      <c r="CO133" s="50"/>
      <c r="CP133" s="50"/>
      <c r="CQ133" s="50"/>
      <c r="CR133" s="50"/>
      <c r="CS133" s="50"/>
      <c r="CT133" s="50"/>
      <c r="CU133" s="50"/>
      <c r="CV133" s="50"/>
      <c r="CW133" s="50"/>
      <c r="CX133" s="50"/>
      <c r="CY133" s="50"/>
      <c r="CZ133" s="50"/>
      <c r="DA133" s="50"/>
      <c r="DB133" s="50"/>
      <c r="DC133" s="50"/>
      <c r="DD133" s="50"/>
      <c r="DE133" s="50"/>
      <c r="DF133" s="50"/>
      <c r="DG133" s="50"/>
      <c r="DH133" s="50"/>
      <c r="DI133" s="50"/>
      <c r="DJ133" s="50"/>
      <c r="DK133" s="50"/>
      <c r="DL133" s="50"/>
      <c r="DM133" s="50"/>
      <c r="DN133" s="50"/>
      <c r="DO133" s="50"/>
      <c r="DP133" s="50"/>
      <c r="DQ133" s="50"/>
      <c r="DR133" s="50"/>
      <c r="DS133" s="50"/>
      <c r="DT133" s="50"/>
      <c r="DU133" s="50"/>
      <c r="DV133" s="50"/>
      <c r="DW133" s="50"/>
      <c r="DX133" s="50"/>
      <c r="DY133" s="50"/>
      <c r="DZ133" s="50"/>
      <c r="EA133" s="50"/>
    </row>
    <row r="134" spans="1:131" ht="20.399999999999999" hidden="1" outlineLevel="1" x14ac:dyDescent="0.35">
      <c r="A134" s="70" t="s">
        <v>50</v>
      </c>
      <c r="B134" s="58"/>
      <c r="C134" s="90">
        <v>0</v>
      </c>
      <c r="D134" s="73"/>
      <c r="E134" s="74"/>
      <c r="F134" s="77"/>
      <c r="G134" s="58"/>
      <c r="H134" s="90">
        <v>0</v>
      </c>
      <c r="I134" s="73"/>
      <c r="J134" s="73"/>
      <c r="K134" s="77"/>
      <c r="L134" s="58"/>
      <c r="M134" s="90">
        <v>0</v>
      </c>
      <c r="N134" s="73"/>
      <c r="O134" s="73"/>
      <c r="P134" s="81"/>
      <c r="Q134" s="94"/>
      <c r="R134" s="73"/>
      <c r="S134" s="77"/>
      <c r="T134" s="94"/>
      <c r="U134" s="73"/>
      <c r="V134" s="77"/>
      <c r="W134" s="58"/>
      <c r="X134" s="73">
        <f>M134+Q134-T134</f>
        <v>0</v>
      </c>
      <c r="Y134" s="73"/>
      <c r="Z134" s="74"/>
      <c r="AA134" s="77"/>
      <c r="AB134" s="58"/>
      <c r="AC134" s="92"/>
      <c r="AD134" s="73"/>
      <c r="AE134" s="73"/>
      <c r="AF134" s="77"/>
      <c r="AG134" s="94"/>
      <c r="AH134" s="73"/>
      <c r="AI134" s="77"/>
      <c r="AJ134" s="94"/>
      <c r="AK134" s="73"/>
      <c r="AL134" s="77"/>
      <c r="AM134" s="94"/>
      <c r="AN134" s="73"/>
      <c r="AO134" s="77"/>
      <c r="AP134" s="94"/>
      <c r="AQ134" s="73"/>
      <c r="AR134" s="77"/>
      <c r="AS134" s="78"/>
      <c r="AT134" s="50"/>
      <c r="AU134" s="58"/>
      <c r="AV134" s="73">
        <f>AC134-M134</f>
        <v>0</v>
      </c>
      <c r="AW134" s="73"/>
      <c r="AX134" s="74"/>
      <c r="AY134" s="66"/>
      <c r="AZ134" s="74">
        <f>IF(M134=0,0,AC134/M134*100)</f>
        <v>0</v>
      </c>
      <c r="BA134" s="74"/>
      <c r="BB134" s="74"/>
      <c r="BC134" s="58"/>
      <c r="BD134" s="73">
        <f>AC134-M134-AG134-AJ134-AM134-AP134</f>
        <v>0</v>
      </c>
      <c r="BE134" s="73"/>
      <c r="BF134" s="74"/>
      <c r="BG134" s="58"/>
      <c r="BH134" s="73"/>
      <c r="BI134" s="77"/>
      <c r="BJ134" s="79"/>
      <c r="BK134" s="50"/>
      <c r="BL134" s="58"/>
      <c r="BM134" s="73">
        <f>AC134-X134</f>
        <v>0</v>
      </c>
      <c r="BN134" s="73"/>
      <c r="BO134" s="74"/>
      <c r="BP134" s="58"/>
      <c r="BQ134" s="74">
        <f>IF(X134=0,0,AC134/X134*100)</f>
        <v>0</v>
      </c>
      <c r="BR134" s="73"/>
      <c r="BS134" s="80"/>
      <c r="BT134" s="50"/>
      <c r="BU134" s="58"/>
      <c r="BV134" s="73">
        <f>AC134-C134</f>
        <v>0</v>
      </c>
      <c r="BW134" s="73"/>
      <c r="BX134" s="74"/>
      <c r="BY134" s="66"/>
      <c r="BZ134" s="74">
        <f>IF(C134=0,0,AC134/C134*100)</f>
        <v>0</v>
      </c>
      <c r="CA134" s="74"/>
      <c r="CB134" s="8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  <c r="CW134" s="50"/>
      <c r="CX134" s="50"/>
      <c r="CY134" s="50"/>
      <c r="CZ134" s="50"/>
      <c r="DA134" s="50"/>
      <c r="DB134" s="50"/>
      <c r="DC134" s="50"/>
      <c r="DD134" s="50"/>
      <c r="DE134" s="50"/>
      <c r="DF134" s="50"/>
      <c r="DG134" s="50"/>
      <c r="DH134" s="50"/>
      <c r="DI134" s="50"/>
      <c r="DJ134" s="50"/>
      <c r="DK134" s="50"/>
      <c r="DL134" s="50"/>
      <c r="DM134" s="50"/>
      <c r="DN134" s="50"/>
      <c r="DO134" s="50"/>
      <c r="DP134" s="50"/>
      <c r="DQ134" s="50"/>
      <c r="DR134" s="50"/>
      <c r="DS134" s="50"/>
      <c r="DT134" s="50"/>
      <c r="DU134" s="50"/>
      <c r="DV134" s="50"/>
      <c r="DW134" s="50"/>
      <c r="DX134" s="50"/>
      <c r="DY134" s="50"/>
      <c r="DZ134" s="50"/>
      <c r="EA134" s="50"/>
    </row>
    <row r="135" spans="1:131" ht="20.100000000000001" hidden="1" customHeight="1" outlineLevel="1" x14ac:dyDescent="0.35">
      <c r="A135" s="95" t="s">
        <v>59</v>
      </c>
      <c r="B135" s="58">
        <f>C135+D135</f>
        <v>0</v>
      </c>
      <c r="C135" s="90">
        <v>0</v>
      </c>
      <c r="D135" s="73">
        <f>SUM(D136:D137,D140:D141)</f>
        <v>0</v>
      </c>
      <c r="E135" s="74">
        <f>SUM(E136:E137,E140:E141)</f>
        <v>0</v>
      </c>
      <c r="F135" s="61">
        <f t="shared" ref="F135:F141" si="248">IF(E135=0,0,ROUND(D135/E135/12,0))</f>
        <v>0</v>
      </c>
      <c r="G135" s="58">
        <f>H135+I135</f>
        <v>0</v>
      </c>
      <c r="H135" s="90">
        <v>0</v>
      </c>
      <c r="I135" s="73">
        <f>SUM(I136:I137,I140:I141)</f>
        <v>0</v>
      </c>
      <c r="J135" s="73">
        <f>SUM(J136:J137,J140:J141)</f>
        <v>0</v>
      </c>
      <c r="K135" s="61">
        <f t="shared" ref="K135:K141" si="249">IF(J135=0,0,ROUND(I135/J135/12,0))</f>
        <v>0</v>
      </c>
      <c r="L135" s="58">
        <f>M135+N135</f>
        <v>0</v>
      </c>
      <c r="M135" s="90">
        <v>0</v>
      </c>
      <c r="N135" s="73">
        <f>SUM(N136:N137,N140:N141)</f>
        <v>0</v>
      </c>
      <c r="O135" s="73">
        <f>SUM(O136:O137,O140:O141)</f>
        <v>0</v>
      </c>
      <c r="P135" s="62">
        <f t="shared" ref="P135:P141" si="250">IF(O135=0,0,ROUND(N135/O135/12,0))</f>
        <v>0</v>
      </c>
      <c r="Q135" s="94"/>
      <c r="R135" s="73">
        <f>SUM(R136:R137,R140:R141)</f>
        <v>0</v>
      </c>
      <c r="S135" s="77">
        <f>SUM(S136:S137,S140:S141)</f>
        <v>0</v>
      </c>
      <c r="T135" s="94"/>
      <c r="U135" s="73">
        <f>SUM(U136:U137,U140:U141)</f>
        <v>0</v>
      </c>
      <c r="V135" s="77">
        <f>SUM(V136:V137,V140:V141)</f>
        <v>0</v>
      </c>
      <c r="W135" s="58">
        <f>X135+Y135</f>
        <v>0</v>
      </c>
      <c r="X135" s="73">
        <f>M135+Q135-T135</f>
        <v>0</v>
      </c>
      <c r="Y135" s="73">
        <f>SUM(Y136:Y137,Y140:Y141)</f>
        <v>0</v>
      </c>
      <c r="Z135" s="74">
        <f>SUM(Z136:Z137,Z140:Z141)</f>
        <v>0</v>
      </c>
      <c r="AA135" s="61">
        <f t="shared" ref="AA135:AA141" si="251">IF(Z135=0,0,ROUND(Y135/Z135/12,0))</f>
        <v>0</v>
      </c>
      <c r="AB135" s="58">
        <f>AC135+AD135</f>
        <v>0</v>
      </c>
      <c r="AC135" s="92"/>
      <c r="AD135" s="73">
        <f>SUM(AD136:AD137,AD140:AD141)</f>
        <v>0</v>
      </c>
      <c r="AE135" s="73">
        <f>SUM(AE136:AE137,AE140:AE141)</f>
        <v>0</v>
      </c>
      <c r="AF135" s="61">
        <f t="shared" ref="AF135:AF141" si="252">IF(AE135=0,0,ROUND(AD135/AE135/12,0))</f>
        <v>0</v>
      </c>
      <c r="AG135" s="94"/>
      <c r="AH135" s="73">
        <f>SUM(AH136:AH137,AH140:AH141)</f>
        <v>0</v>
      </c>
      <c r="AI135" s="77">
        <f>SUM(AI136:AI137,AI140:AI141)</f>
        <v>0</v>
      </c>
      <c r="AJ135" s="94"/>
      <c r="AK135" s="73">
        <f>SUM(AK136:AK137,AK140:AK141)</f>
        <v>0</v>
      </c>
      <c r="AL135" s="77">
        <f>SUM(AL136:AL137,AL140:AL141)</f>
        <v>0</v>
      </c>
      <c r="AM135" s="94"/>
      <c r="AN135" s="73">
        <f>SUM(AN136:AN137,AN140:AN141)</f>
        <v>0</v>
      </c>
      <c r="AO135" s="77">
        <f>SUM(AO136:AO137,AO140:AO141)</f>
        <v>0</v>
      </c>
      <c r="AP135" s="94"/>
      <c r="AQ135" s="73">
        <f>SUM(AQ136:AQ137,AQ140:AQ141)</f>
        <v>0</v>
      </c>
      <c r="AR135" s="77">
        <f>SUM(AR136:AR137,AR140:AR141)</f>
        <v>0</v>
      </c>
      <c r="AS135" s="78"/>
      <c r="AT135" s="50"/>
      <c r="AU135" s="58">
        <f>AV135+AW135</f>
        <v>0</v>
      </c>
      <c r="AV135" s="73">
        <f>AC135-M135</f>
        <v>0</v>
      </c>
      <c r="AW135" s="73">
        <f>SUM(AW136:AW137,AW140:AW141)</f>
        <v>0</v>
      </c>
      <c r="AX135" s="74">
        <f>SUM(AX136:AX137,AX140:AX141)</f>
        <v>0</v>
      </c>
      <c r="AY135" s="66">
        <f>IF(L135=0,0,AB135/L135*100)</f>
        <v>0</v>
      </c>
      <c r="AZ135" s="74">
        <f>IF(M135=0,0,AC135/M135*100)</f>
        <v>0</v>
      </c>
      <c r="BA135" s="74">
        <f t="shared" ref="BA135:BB141" si="253">IF(N135=0,0,AD135/N135*100)</f>
        <v>0</v>
      </c>
      <c r="BB135" s="74">
        <f t="shared" si="253"/>
        <v>0</v>
      </c>
      <c r="BC135" s="58">
        <f>BD135+BE135</f>
        <v>0</v>
      </c>
      <c r="BD135" s="73">
        <f>AC135-M135-AG135-AJ135-AM135-AP135</f>
        <v>0</v>
      </c>
      <c r="BE135" s="73">
        <f>SUM(BE136:BE137,BE140:BE141)</f>
        <v>0</v>
      </c>
      <c r="BF135" s="74">
        <f>SUM(BF136:BF137,BF140:BF141)</f>
        <v>0</v>
      </c>
      <c r="BG135" s="66">
        <f t="shared" ref="BG135:BG141" si="254">IF(F135=0,0,AF135/F135*100)</f>
        <v>0</v>
      </c>
      <c r="BH135" s="74">
        <f t="shared" ref="BH135:BH141" si="255">IF(K135=0,0,AF135/K135*100)</f>
        <v>0</v>
      </c>
      <c r="BI135" s="80">
        <f t="shared" ref="BI135:BI141" si="256">IF(P135=0,0,AF135/P135*100)</f>
        <v>0</v>
      </c>
      <c r="BJ135" s="79"/>
      <c r="BK135" s="50"/>
      <c r="BL135" s="58">
        <f>BM135+BN135</f>
        <v>0</v>
      </c>
      <c r="BM135" s="73">
        <f>AC135-X135</f>
        <v>0</v>
      </c>
      <c r="BN135" s="73">
        <f>SUM(BN136:BN137,BN140:BN141)</f>
        <v>0</v>
      </c>
      <c r="BO135" s="74">
        <f>SUM(BO136:BO137,BO140:BO141)</f>
        <v>0</v>
      </c>
      <c r="BP135" s="66">
        <f>IF(W135=0,0,AB135/W135*100)</f>
        <v>0</v>
      </c>
      <c r="BQ135" s="74">
        <f>IF(X135=0,0,AC135/X135*100)</f>
        <v>0</v>
      </c>
      <c r="BR135" s="74">
        <f t="shared" ref="BR135:BS141" si="257">IF(Y135=0,0,AD135/Y135*100)</f>
        <v>0</v>
      </c>
      <c r="BS135" s="80">
        <f t="shared" si="257"/>
        <v>0</v>
      </c>
      <c r="BT135" s="50"/>
      <c r="BU135" s="58">
        <f>BV135+BW135</f>
        <v>0</v>
      </c>
      <c r="BV135" s="73">
        <f>AC135-C135</f>
        <v>0</v>
      </c>
      <c r="BW135" s="73">
        <f>SUM(BW136:BW137,BW140:BW141)</f>
        <v>0</v>
      </c>
      <c r="BX135" s="74">
        <f>SUM(BX136:BX137,BX140:BX141)</f>
        <v>0</v>
      </c>
      <c r="BY135" s="66">
        <f>IF(B135=0,0,AB135/B135*100)</f>
        <v>0</v>
      </c>
      <c r="BZ135" s="74">
        <f>IF(C135=0,0,AC135/C135*100)</f>
        <v>0</v>
      </c>
      <c r="CA135" s="74">
        <f t="shared" ref="CA135:CB141" si="258">IF(D135=0,0,AD135/D135*100)</f>
        <v>0</v>
      </c>
      <c r="CB135" s="80">
        <f t="shared" si="258"/>
        <v>0</v>
      </c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  <c r="CW135" s="50"/>
      <c r="CX135" s="50"/>
      <c r="CY135" s="50"/>
      <c r="CZ135" s="50"/>
      <c r="DA135" s="50"/>
      <c r="DB135" s="50"/>
      <c r="DC135" s="50"/>
      <c r="DD135" s="50"/>
      <c r="DE135" s="50"/>
      <c r="DF135" s="50"/>
      <c r="DG135" s="50"/>
      <c r="DH135" s="50"/>
      <c r="DI135" s="50"/>
      <c r="DJ135" s="50"/>
      <c r="DK135" s="50"/>
      <c r="DL135" s="50"/>
      <c r="DM135" s="50"/>
      <c r="DN135" s="50"/>
      <c r="DO135" s="50"/>
      <c r="DP135" s="50"/>
      <c r="DQ135" s="50"/>
      <c r="DR135" s="50"/>
      <c r="DS135" s="50"/>
      <c r="DT135" s="50"/>
      <c r="DU135" s="50"/>
      <c r="DV135" s="50"/>
      <c r="DW135" s="50"/>
      <c r="DX135" s="50"/>
      <c r="DY135" s="50"/>
      <c r="DZ135" s="50"/>
      <c r="EA135" s="50"/>
    </row>
    <row r="136" spans="1:131" ht="20.399999999999999" hidden="1" outlineLevel="1" x14ac:dyDescent="0.35">
      <c r="A136" s="57" t="s">
        <v>44</v>
      </c>
      <c r="B136" s="58"/>
      <c r="C136" s="73"/>
      <c r="D136" s="90">
        <v>0</v>
      </c>
      <c r="E136" s="91">
        <v>0</v>
      </c>
      <c r="F136" s="61">
        <f t="shared" si="248"/>
        <v>0</v>
      </c>
      <c r="G136" s="58"/>
      <c r="H136" s="73"/>
      <c r="I136" s="90">
        <v>0</v>
      </c>
      <c r="J136" s="90">
        <v>0</v>
      </c>
      <c r="K136" s="61">
        <f t="shared" si="249"/>
        <v>0</v>
      </c>
      <c r="L136" s="58"/>
      <c r="M136" s="73"/>
      <c r="N136" s="90">
        <v>0</v>
      </c>
      <c r="O136" s="90">
        <v>0</v>
      </c>
      <c r="P136" s="62">
        <f t="shared" si="250"/>
        <v>0</v>
      </c>
      <c r="Q136" s="58"/>
      <c r="R136" s="92"/>
      <c r="S136" s="93"/>
      <c r="T136" s="58"/>
      <c r="U136" s="92"/>
      <c r="V136" s="93"/>
      <c r="W136" s="58"/>
      <c r="X136" s="73"/>
      <c r="Y136" s="73">
        <f t="shared" ref="Y136:Z141" si="259">N136+R136-U136</f>
        <v>0</v>
      </c>
      <c r="Z136" s="74">
        <f t="shared" si="259"/>
        <v>0</v>
      </c>
      <c r="AA136" s="61">
        <f t="shared" si="251"/>
        <v>0</v>
      </c>
      <c r="AB136" s="58"/>
      <c r="AC136" s="73"/>
      <c r="AD136" s="92"/>
      <c r="AE136" s="92"/>
      <c r="AF136" s="61">
        <f t="shared" si="252"/>
        <v>0</v>
      </c>
      <c r="AG136" s="58"/>
      <c r="AH136" s="92"/>
      <c r="AI136" s="93"/>
      <c r="AJ136" s="58"/>
      <c r="AK136" s="92"/>
      <c r="AL136" s="93"/>
      <c r="AM136" s="58"/>
      <c r="AN136" s="92"/>
      <c r="AO136" s="93"/>
      <c r="AP136" s="58"/>
      <c r="AQ136" s="92"/>
      <c r="AR136" s="93"/>
      <c r="AS136" s="78"/>
      <c r="AT136" s="50"/>
      <c r="AU136" s="58"/>
      <c r="AV136" s="73"/>
      <c r="AW136" s="73">
        <f t="shared" ref="AW136:AX141" si="260">AD136-N136</f>
        <v>0</v>
      </c>
      <c r="AX136" s="74">
        <f t="shared" si="260"/>
        <v>0</v>
      </c>
      <c r="AY136" s="66"/>
      <c r="AZ136" s="74"/>
      <c r="BA136" s="74">
        <f t="shared" si="253"/>
        <v>0</v>
      </c>
      <c r="BB136" s="74">
        <f t="shared" si="253"/>
        <v>0</v>
      </c>
      <c r="BC136" s="58"/>
      <c r="BD136" s="73"/>
      <c r="BE136" s="73">
        <f t="shared" ref="BE136:BF141" si="261">AD136-N136-AH136-AK136-AN136-AQ136</f>
        <v>0</v>
      </c>
      <c r="BF136" s="74">
        <f t="shared" si="261"/>
        <v>0</v>
      </c>
      <c r="BG136" s="66">
        <f t="shared" si="254"/>
        <v>0</v>
      </c>
      <c r="BH136" s="74">
        <f t="shared" si="255"/>
        <v>0</v>
      </c>
      <c r="BI136" s="80">
        <f t="shared" si="256"/>
        <v>0</v>
      </c>
      <c r="BJ136" s="79"/>
      <c r="BK136" s="50"/>
      <c r="BL136" s="58"/>
      <c r="BM136" s="73"/>
      <c r="BN136" s="73">
        <f t="shared" ref="BN136:BO141" si="262">AD136-Y136</f>
        <v>0</v>
      </c>
      <c r="BO136" s="74">
        <f t="shared" si="262"/>
        <v>0</v>
      </c>
      <c r="BP136" s="58"/>
      <c r="BQ136" s="73"/>
      <c r="BR136" s="74">
        <f t="shared" si="257"/>
        <v>0</v>
      </c>
      <c r="BS136" s="80">
        <f t="shared" si="257"/>
        <v>0</v>
      </c>
      <c r="BT136" s="50"/>
      <c r="BU136" s="58"/>
      <c r="BV136" s="73"/>
      <c r="BW136" s="73">
        <f t="shared" ref="BW136:BX141" si="263">AD136-D136</f>
        <v>0</v>
      </c>
      <c r="BX136" s="74">
        <f t="shared" si="263"/>
        <v>0</v>
      </c>
      <c r="BY136" s="66"/>
      <c r="BZ136" s="74"/>
      <c r="CA136" s="74">
        <f t="shared" si="258"/>
        <v>0</v>
      </c>
      <c r="CB136" s="80">
        <f t="shared" si="258"/>
        <v>0</v>
      </c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  <c r="CW136" s="50"/>
      <c r="CX136" s="50"/>
      <c r="CY136" s="50"/>
      <c r="CZ136" s="50"/>
      <c r="DA136" s="50"/>
      <c r="DB136" s="50"/>
      <c r="DC136" s="50"/>
      <c r="DD136" s="50"/>
      <c r="DE136" s="50"/>
      <c r="DF136" s="50"/>
      <c r="DG136" s="50"/>
      <c r="DH136" s="50"/>
      <c r="DI136" s="50"/>
      <c r="DJ136" s="50"/>
      <c r="DK136" s="50"/>
      <c r="DL136" s="50"/>
      <c r="DM136" s="50"/>
      <c r="DN136" s="50"/>
      <c r="DO136" s="50"/>
      <c r="DP136" s="50"/>
      <c r="DQ136" s="50"/>
      <c r="DR136" s="50"/>
      <c r="DS136" s="50"/>
      <c r="DT136" s="50"/>
      <c r="DU136" s="50"/>
      <c r="DV136" s="50"/>
      <c r="DW136" s="50"/>
      <c r="DX136" s="50"/>
      <c r="DY136" s="50"/>
      <c r="DZ136" s="50"/>
      <c r="EA136" s="50"/>
    </row>
    <row r="137" spans="1:131" ht="20.399999999999999" hidden="1" outlineLevel="1" x14ac:dyDescent="0.35">
      <c r="A137" s="70" t="s">
        <v>45</v>
      </c>
      <c r="B137" s="58"/>
      <c r="C137" s="73"/>
      <c r="D137" s="90">
        <v>0</v>
      </c>
      <c r="E137" s="91">
        <v>0</v>
      </c>
      <c r="F137" s="61">
        <f t="shared" si="248"/>
        <v>0</v>
      </c>
      <c r="G137" s="58"/>
      <c r="H137" s="73"/>
      <c r="I137" s="90">
        <v>0</v>
      </c>
      <c r="J137" s="90">
        <v>0</v>
      </c>
      <c r="K137" s="61">
        <f t="shared" si="249"/>
        <v>0</v>
      </c>
      <c r="L137" s="58"/>
      <c r="M137" s="73"/>
      <c r="N137" s="90">
        <v>0</v>
      </c>
      <c r="O137" s="90">
        <v>0</v>
      </c>
      <c r="P137" s="62">
        <f t="shared" si="250"/>
        <v>0</v>
      </c>
      <c r="Q137" s="58"/>
      <c r="R137" s="92"/>
      <c r="S137" s="93"/>
      <c r="T137" s="58"/>
      <c r="U137" s="92"/>
      <c r="V137" s="93"/>
      <c r="W137" s="58"/>
      <c r="X137" s="73"/>
      <c r="Y137" s="73">
        <f t="shared" si="259"/>
        <v>0</v>
      </c>
      <c r="Z137" s="74">
        <f t="shared" si="259"/>
        <v>0</v>
      </c>
      <c r="AA137" s="61">
        <f t="shared" si="251"/>
        <v>0</v>
      </c>
      <c r="AB137" s="58"/>
      <c r="AC137" s="73"/>
      <c r="AD137" s="92"/>
      <c r="AE137" s="92"/>
      <c r="AF137" s="61">
        <f t="shared" si="252"/>
        <v>0</v>
      </c>
      <c r="AG137" s="58"/>
      <c r="AH137" s="92"/>
      <c r="AI137" s="93"/>
      <c r="AJ137" s="58"/>
      <c r="AK137" s="92"/>
      <c r="AL137" s="93"/>
      <c r="AM137" s="58"/>
      <c r="AN137" s="92"/>
      <c r="AO137" s="93"/>
      <c r="AP137" s="58"/>
      <c r="AQ137" s="92"/>
      <c r="AR137" s="93"/>
      <c r="AS137" s="78"/>
      <c r="AT137" s="50"/>
      <c r="AU137" s="58"/>
      <c r="AV137" s="73"/>
      <c r="AW137" s="73">
        <f t="shared" si="260"/>
        <v>0</v>
      </c>
      <c r="AX137" s="74">
        <f t="shared" si="260"/>
        <v>0</v>
      </c>
      <c r="AY137" s="66"/>
      <c r="AZ137" s="74"/>
      <c r="BA137" s="74">
        <f t="shared" si="253"/>
        <v>0</v>
      </c>
      <c r="BB137" s="74">
        <f t="shared" si="253"/>
        <v>0</v>
      </c>
      <c r="BC137" s="58"/>
      <c r="BD137" s="73"/>
      <c r="BE137" s="73">
        <f t="shared" si="261"/>
        <v>0</v>
      </c>
      <c r="BF137" s="74">
        <f t="shared" si="261"/>
        <v>0</v>
      </c>
      <c r="BG137" s="66">
        <f t="shared" si="254"/>
        <v>0</v>
      </c>
      <c r="BH137" s="74">
        <f t="shared" si="255"/>
        <v>0</v>
      </c>
      <c r="BI137" s="80">
        <f t="shared" si="256"/>
        <v>0</v>
      </c>
      <c r="BJ137" s="79"/>
      <c r="BK137" s="50"/>
      <c r="BL137" s="58"/>
      <c r="BM137" s="73"/>
      <c r="BN137" s="73">
        <f t="shared" si="262"/>
        <v>0</v>
      </c>
      <c r="BO137" s="74">
        <f t="shared" si="262"/>
        <v>0</v>
      </c>
      <c r="BP137" s="58"/>
      <c r="BQ137" s="73"/>
      <c r="BR137" s="74">
        <f t="shared" si="257"/>
        <v>0</v>
      </c>
      <c r="BS137" s="80">
        <f t="shared" si="257"/>
        <v>0</v>
      </c>
      <c r="BT137" s="50"/>
      <c r="BU137" s="58"/>
      <c r="BV137" s="73"/>
      <c r="BW137" s="73">
        <f t="shared" si="263"/>
        <v>0</v>
      </c>
      <c r="BX137" s="74">
        <f t="shared" si="263"/>
        <v>0</v>
      </c>
      <c r="BY137" s="66"/>
      <c r="BZ137" s="74"/>
      <c r="CA137" s="74">
        <f t="shared" si="258"/>
        <v>0</v>
      </c>
      <c r="CB137" s="80">
        <f t="shared" si="258"/>
        <v>0</v>
      </c>
      <c r="CC137" s="50"/>
      <c r="CD137" s="50"/>
      <c r="CE137" s="50"/>
      <c r="CF137" s="50"/>
      <c r="CG137" s="50"/>
      <c r="CH137" s="50"/>
      <c r="CI137" s="50"/>
      <c r="CJ137" s="50"/>
      <c r="CK137" s="50"/>
      <c r="CL137" s="50"/>
      <c r="CM137" s="50"/>
      <c r="CN137" s="50"/>
      <c r="CO137" s="50"/>
      <c r="CP137" s="50"/>
      <c r="CQ137" s="50"/>
      <c r="CR137" s="50"/>
      <c r="CS137" s="50"/>
      <c r="CT137" s="50"/>
      <c r="CU137" s="50"/>
      <c r="CV137" s="50"/>
      <c r="CW137" s="50"/>
      <c r="CX137" s="50"/>
      <c r="CY137" s="50"/>
      <c r="CZ137" s="50"/>
      <c r="DA137" s="50"/>
      <c r="DB137" s="50"/>
      <c r="DC137" s="50"/>
      <c r="DD137" s="50"/>
      <c r="DE137" s="50"/>
      <c r="DF137" s="50"/>
      <c r="DG137" s="50"/>
      <c r="DH137" s="50"/>
      <c r="DI137" s="50"/>
      <c r="DJ137" s="50"/>
      <c r="DK137" s="50"/>
      <c r="DL137" s="50"/>
      <c r="DM137" s="50"/>
      <c r="DN137" s="50"/>
      <c r="DO137" s="50"/>
      <c r="DP137" s="50"/>
      <c r="DQ137" s="50"/>
      <c r="DR137" s="50"/>
      <c r="DS137" s="50"/>
      <c r="DT137" s="50"/>
      <c r="DU137" s="50"/>
      <c r="DV137" s="50"/>
      <c r="DW137" s="50"/>
      <c r="DX137" s="50"/>
      <c r="DY137" s="50"/>
      <c r="DZ137" s="50"/>
      <c r="EA137" s="50"/>
    </row>
    <row r="138" spans="1:131" ht="20.399999999999999" hidden="1" outlineLevel="1" x14ac:dyDescent="0.35">
      <c r="A138" s="70" t="s">
        <v>46</v>
      </c>
      <c r="B138" s="58"/>
      <c r="C138" s="73"/>
      <c r="D138" s="90">
        <v>0</v>
      </c>
      <c r="E138" s="91">
        <v>0</v>
      </c>
      <c r="F138" s="61">
        <f t="shared" si="248"/>
        <v>0</v>
      </c>
      <c r="G138" s="58"/>
      <c r="H138" s="73"/>
      <c r="I138" s="90">
        <v>0</v>
      </c>
      <c r="J138" s="90">
        <v>0</v>
      </c>
      <c r="K138" s="61">
        <f t="shared" si="249"/>
        <v>0</v>
      </c>
      <c r="L138" s="58"/>
      <c r="M138" s="73"/>
      <c r="N138" s="90">
        <v>0</v>
      </c>
      <c r="O138" s="90">
        <v>0</v>
      </c>
      <c r="P138" s="62">
        <f t="shared" si="250"/>
        <v>0</v>
      </c>
      <c r="Q138" s="58"/>
      <c r="R138" s="92"/>
      <c r="S138" s="93"/>
      <c r="T138" s="58"/>
      <c r="U138" s="92"/>
      <c r="V138" s="93"/>
      <c r="W138" s="58"/>
      <c r="X138" s="73"/>
      <c r="Y138" s="73">
        <f t="shared" si="259"/>
        <v>0</v>
      </c>
      <c r="Z138" s="74">
        <f t="shared" si="259"/>
        <v>0</v>
      </c>
      <c r="AA138" s="61">
        <f t="shared" si="251"/>
        <v>0</v>
      </c>
      <c r="AB138" s="58"/>
      <c r="AC138" s="73"/>
      <c r="AD138" s="92"/>
      <c r="AE138" s="92"/>
      <c r="AF138" s="61">
        <f t="shared" si="252"/>
        <v>0</v>
      </c>
      <c r="AG138" s="58"/>
      <c r="AH138" s="92"/>
      <c r="AI138" s="93"/>
      <c r="AJ138" s="58"/>
      <c r="AK138" s="92"/>
      <c r="AL138" s="93"/>
      <c r="AM138" s="58"/>
      <c r="AN138" s="92"/>
      <c r="AO138" s="93"/>
      <c r="AP138" s="58"/>
      <c r="AQ138" s="92"/>
      <c r="AR138" s="93"/>
      <c r="AS138" s="78"/>
      <c r="AT138" s="50"/>
      <c r="AU138" s="58"/>
      <c r="AV138" s="73"/>
      <c r="AW138" s="73">
        <f t="shared" si="260"/>
        <v>0</v>
      </c>
      <c r="AX138" s="74">
        <f t="shared" si="260"/>
        <v>0</v>
      </c>
      <c r="AY138" s="66"/>
      <c r="AZ138" s="74"/>
      <c r="BA138" s="74">
        <f t="shared" si="253"/>
        <v>0</v>
      </c>
      <c r="BB138" s="74">
        <f t="shared" si="253"/>
        <v>0</v>
      </c>
      <c r="BC138" s="58"/>
      <c r="BD138" s="73"/>
      <c r="BE138" s="73">
        <f t="shared" si="261"/>
        <v>0</v>
      </c>
      <c r="BF138" s="74">
        <f t="shared" si="261"/>
        <v>0</v>
      </c>
      <c r="BG138" s="66">
        <f t="shared" si="254"/>
        <v>0</v>
      </c>
      <c r="BH138" s="74">
        <f t="shared" si="255"/>
        <v>0</v>
      </c>
      <c r="BI138" s="80">
        <f t="shared" si="256"/>
        <v>0</v>
      </c>
      <c r="BJ138" s="79"/>
      <c r="BK138" s="50"/>
      <c r="BL138" s="58"/>
      <c r="BM138" s="73"/>
      <c r="BN138" s="73">
        <f t="shared" si="262"/>
        <v>0</v>
      </c>
      <c r="BO138" s="74">
        <f t="shared" si="262"/>
        <v>0</v>
      </c>
      <c r="BP138" s="58"/>
      <c r="BQ138" s="73"/>
      <c r="BR138" s="74">
        <f t="shared" si="257"/>
        <v>0</v>
      </c>
      <c r="BS138" s="80">
        <f t="shared" si="257"/>
        <v>0</v>
      </c>
      <c r="BT138" s="50"/>
      <c r="BU138" s="58"/>
      <c r="BV138" s="73"/>
      <c r="BW138" s="73">
        <f t="shared" si="263"/>
        <v>0</v>
      </c>
      <c r="BX138" s="74">
        <f t="shared" si="263"/>
        <v>0</v>
      </c>
      <c r="BY138" s="66"/>
      <c r="BZ138" s="74"/>
      <c r="CA138" s="74">
        <f t="shared" si="258"/>
        <v>0</v>
      </c>
      <c r="CB138" s="80">
        <f t="shared" si="258"/>
        <v>0</v>
      </c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  <c r="DF138" s="50"/>
      <c r="DG138" s="50"/>
      <c r="DH138" s="50"/>
      <c r="DI138" s="50"/>
      <c r="DJ138" s="50"/>
      <c r="DK138" s="50"/>
      <c r="DL138" s="50"/>
      <c r="DM138" s="50"/>
      <c r="DN138" s="50"/>
      <c r="DO138" s="50"/>
      <c r="DP138" s="50"/>
      <c r="DQ138" s="50"/>
      <c r="DR138" s="50"/>
      <c r="DS138" s="50"/>
      <c r="DT138" s="50"/>
      <c r="DU138" s="50"/>
      <c r="DV138" s="50"/>
      <c r="DW138" s="50"/>
      <c r="DX138" s="50"/>
      <c r="DY138" s="50"/>
      <c r="DZ138" s="50"/>
      <c r="EA138" s="50"/>
    </row>
    <row r="139" spans="1:131" ht="20.399999999999999" hidden="1" outlineLevel="1" x14ac:dyDescent="0.35">
      <c r="A139" s="70" t="s">
        <v>47</v>
      </c>
      <c r="B139" s="58"/>
      <c r="C139" s="73"/>
      <c r="D139" s="90">
        <v>0</v>
      </c>
      <c r="E139" s="91">
        <v>0</v>
      </c>
      <c r="F139" s="61">
        <f t="shared" si="248"/>
        <v>0</v>
      </c>
      <c r="G139" s="58"/>
      <c r="H139" s="73"/>
      <c r="I139" s="90">
        <v>0</v>
      </c>
      <c r="J139" s="90">
        <v>0</v>
      </c>
      <c r="K139" s="61">
        <f t="shared" si="249"/>
        <v>0</v>
      </c>
      <c r="L139" s="58"/>
      <c r="M139" s="73"/>
      <c r="N139" s="90">
        <v>0</v>
      </c>
      <c r="O139" s="90">
        <v>0</v>
      </c>
      <c r="P139" s="62">
        <f t="shared" si="250"/>
        <v>0</v>
      </c>
      <c r="Q139" s="58"/>
      <c r="R139" s="92"/>
      <c r="S139" s="93"/>
      <c r="T139" s="58"/>
      <c r="U139" s="92"/>
      <c r="V139" s="93"/>
      <c r="W139" s="58"/>
      <c r="X139" s="73"/>
      <c r="Y139" s="73">
        <f t="shared" si="259"/>
        <v>0</v>
      </c>
      <c r="Z139" s="74">
        <f t="shared" si="259"/>
        <v>0</v>
      </c>
      <c r="AA139" s="61">
        <f t="shared" si="251"/>
        <v>0</v>
      </c>
      <c r="AB139" s="58"/>
      <c r="AC139" s="73"/>
      <c r="AD139" s="92"/>
      <c r="AE139" s="92"/>
      <c r="AF139" s="61">
        <f t="shared" si="252"/>
        <v>0</v>
      </c>
      <c r="AG139" s="58"/>
      <c r="AH139" s="92"/>
      <c r="AI139" s="93"/>
      <c r="AJ139" s="58"/>
      <c r="AK139" s="92"/>
      <c r="AL139" s="93"/>
      <c r="AM139" s="58"/>
      <c r="AN139" s="92"/>
      <c r="AO139" s="93"/>
      <c r="AP139" s="58"/>
      <c r="AQ139" s="92"/>
      <c r="AR139" s="93"/>
      <c r="AS139" s="78"/>
      <c r="AT139" s="50"/>
      <c r="AU139" s="58"/>
      <c r="AV139" s="73"/>
      <c r="AW139" s="73">
        <f t="shared" si="260"/>
        <v>0</v>
      </c>
      <c r="AX139" s="74">
        <f t="shared" si="260"/>
        <v>0</v>
      </c>
      <c r="AY139" s="66"/>
      <c r="AZ139" s="74"/>
      <c r="BA139" s="74">
        <f t="shared" si="253"/>
        <v>0</v>
      </c>
      <c r="BB139" s="74">
        <f t="shared" si="253"/>
        <v>0</v>
      </c>
      <c r="BC139" s="58"/>
      <c r="BD139" s="73"/>
      <c r="BE139" s="73">
        <f t="shared" si="261"/>
        <v>0</v>
      </c>
      <c r="BF139" s="74">
        <f t="shared" si="261"/>
        <v>0</v>
      </c>
      <c r="BG139" s="66">
        <f t="shared" si="254"/>
        <v>0</v>
      </c>
      <c r="BH139" s="74">
        <f t="shared" si="255"/>
        <v>0</v>
      </c>
      <c r="BI139" s="80">
        <f t="shared" si="256"/>
        <v>0</v>
      </c>
      <c r="BJ139" s="79"/>
      <c r="BK139" s="50"/>
      <c r="BL139" s="58"/>
      <c r="BM139" s="73"/>
      <c r="BN139" s="73">
        <f t="shared" si="262"/>
        <v>0</v>
      </c>
      <c r="BO139" s="74">
        <f t="shared" si="262"/>
        <v>0</v>
      </c>
      <c r="BP139" s="58"/>
      <c r="BQ139" s="73"/>
      <c r="BR139" s="74">
        <f t="shared" si="257"/>
        <v>0</v>
      </c>
      <c r="BS139" s="80">
        <f t="shared" si="257"/>
        <v>0</v>
      </c>
      <c r="BT139" s="50"/>
      <c r="BU139" s="58"/>
      <c r="BV139" s="73"/>
      <c r="BW139" s="73">
        <f t="shared" si="263"/>
        <v>0</v>
      </c>
      <c r="BX139" s="74">
        <f t="shared" si="263"/>
        <v>0</v>
      </c>
      <c r="BY139" s="66"/>
      <c r="BZ139" s="74"/>
      <c r="CA139" s="74">
        <f t="shared" si="258"/>
        <v>0</v>
      </c>
      <c r="CB139" s="80">
        <f t="shared" si="258"/>
        <v>0</v>
      </c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  <c r="CW139" s="50"/>
      <c r="CX139" s="50"/>
      <c r="CY139" s="50"/>
      <c r="CZ139" s="50"/>
      <c r="DA139" s="50"/>
      <c r="DB139" s="50"/>
      <c r="DC139" s="50"/>
      <c r="DD139" s="50"/>
      <c r="DE139" s="50"/>
      <c r="DF139" s="50"/>
      <c r="DG139" s="50"/>
      <c r="DH139" s="50"/>
      <c r="DI139" s="50"/>
      <c r="DJ139" s="50"/>
      <c r="DK139" s="50"/>
      <c r="DL139" s="50"/>
      <c r="DM139" s="50"/>
      <c r="DN139" s="50"/>
      <c r="DO139" s="50"/>
      <c r="DP139" s="50"/>
      <c r="DQ139" s="50"/>
      <c r="DR139" s="50"/>
      <c r="DS139" s="50"/>
      <c r="DT139" s="50"/>
      <c r="DU139" s="50"/>
      <c r="DV139" s="50"/>
      <c r="DW139" s="50"/>
      <c r="DX139" s="50"/>
      <c r="DY139" s="50"/>
      <c r="DZ139" s="50"/>
      <c r="EA139" s="50"/>
    </row>
    <row r="140" spans="1:131" ht="20.399999999999999" hidden="1" outlineLevel="1" x14ac:dyDescent="0.35">
      <c r="A140" s="70" t="s">
        <v>48</v>
      </c>
      <c r="B140" s="58"/>
      <c r="C140" s="73"/>
      <c r="D140" s="90">
        <v>0</v>
      </c>
      <c r="E140" s="91">
        <v>0</v>
      </c>
      <c r="F140" s="61">
        <f t="shared" si="248"/>
        <v>0</v>
      </c>
      <c r="G140" s="58"/>
      <c r="H140" s="73"/>
      <c r="I140" s="90">
        <v>0</v>
      </c>
      <c r="J140" s="90">
        <v>0</v>
      </c>
      <c r="K140" s="61">
        <f t="shared" si="249"/>
        <v>0</v>
      </c>
      <c r="L140" s="58"/>
      <c r="M140" s="73"/>
      <c r="N140" s="90">
        <v>0</v>
      </c>
      <c r="O140" s="90">
        <v>0</v>
      </c>
      <c r="P140" s="62">
        <f t="shared" si="250"/>
        <v>0</v>
      </c>
      <c r="Q140" s="58"/>
      <c r="R140" s="92"/>
      <c r="S140" s="93"/>
      <c r="T140" s="58"/>
      <c r="U140" s="92"/>
      <c r="V140" s="93"/>
      <c r="W140" s="58"/>
      <c r="X140" s="73"/>
      <c r="Y140" s="73">
        <f t="shared" si="259"/>
        <v>0</v>
      </c>
      <c r="Z140" s="74">
        <f t="shared" si="259"/>
        <v>0</v>
      </c>
      <c r="AA140" s="61">
        <f t="shared" si="251"/>
        <v>0</v>
      </c>
      <c r="AB140" s="58"/>
      <c r="AC140" s="73"/>
      <c r="AD140" s="92"/>
      <c r="AE140" s="92"/>
      <c r="AF140" s="61">
        <f t="shared" si="252"/>
        <v>0</v>
      </c>
      <c r="AG140" s="58"/>
      <c r="AH140" s="92"/>
      <c r="AI140" s="93"/>
      <c r="AJ140" s="58"/>
      <c r="AK140" s="92"/>
      <c r="AL140" s="93"/>
      <c r="AM140" s="58"/>
      <c r="AN140" s="92"/>
      <c r="AO140" s="93"/>
      <c r="AP140" s="58"/>
      <c r="AQ140" s="92"/>
      <c r="AR140" s="93"/>
      <c r="AS140" s="78"/>
      <c r="AT140" s="50"/>
      <c r="AU140" s="58"/>
      <c r="AV140" s="73"/>
      <c r="AW140" s="73">
        <f t="shared" si="260"/>
        <v>0</v>
      </c>
      <c r="AX140" s="74">
        <f t="shared" si="260"/>
        <v>0</v>
      </c>
      <c r="AY140" s="66"/>
      <c r="AZ140" s="74"/>
      <c r="BA140" s="74">
        <f t="shared" si="253"/>
        <v>0</v>
      </c>
      <c r="BB140" s="74">
        <f t="shared" si="253"/>
        <v>0</v>
      </c>
      <c r="BC140" s="58"/>
      <c r="BD140" s="73"/>
      <c r="BE140" s="73">
        <f t="shared" si="261"/>
        <v>0</v>
      </c>
      <c r="BF140" s="74">
        <f t="shared" si="261"/>
        <v>0</v>
      </c>
      <c r="BG140" s="66">
        <f t="shared" si="254"/>
        <v>0</v>
      </c>
      <c r="BH140" s="74">
        <f t="shared" si="255"/>
        <v>0</v>
      </c>
      <c r="BI140" s="80">
        <f t="shared" si="256"/>
        <v>0</v>
      </c>
      <c r="BJ140" s="79"/>
      <c r="BK140" s="50"/>
      <c r="BL140" s="58"/>
      <c r="BM140" s="73"/>
      <c r="BN140" s="73">
        <f t="shared" si="262"/>
        <v>0</v>
      </c>
      <c r="BO140" s="74">
        <f t="shared" si="262"/>
        <v>0</v>
      </c>
      <c r="BP140" s="58"/>
      <c r="BQ140" s="73"/>
      <c r="BR140" s="74">
        <f t="shared" si="257"/>
        <v>0</v>
      </c>
      <c r="BS140" s="80">
        <f t="shared" si="257"/>
        <v>0</v>
      </c>
      <c r="BT140" s="50"/>
      <c r="BU140" s="58"/>
      <c r="BV140" s="73"/>
      <c r="BW140" s="73">
        <f t="shared" si="263"/>
        <v>0</v>
      </c>
      <c r="BX140" s="74">
        <f t="shared" si="263"/>
        <v>0</v>
      </c>
      <c r="BY140" s="66"/>
      <c r="BZ140" s="74"/>
      <c r="CA140" s="74">
        <f t="shared" si="258"/>
        <v>0</v>
      </c>
      <c r="CB140" s="80">
        <f t="shared" si="258"/>
        <v>0</v>
      </c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  <c r="CW140" s="50"/>
      <c r="CX140" s="50"/>
      <c r="CY140" s="50"/>
      <c r="CZ140" s="50"/>
      <c r="DA140" s="50"/>
      <c r="DB140" s="50"/>
      <c r="DC140" s="50"/>
      <c r="DD140" s="50"/>
      <c r="DE140" s="50"/>
      <c r="DF140" s="50"/>
      <c r="DG140" s="50"/>
      <c r="DH140" s="50"/>
      <c r="DI140" s="50"/>
      <c r="DJ140" s="50"/>
      <c r="DK140" s="50"/>
      <c r="DL140" s="50"/>
      <c r="DM140" s="50"/>
      <c r="DN140" s="50"/>
      <c r="DO140" s="50"/>
      <c r="DP140" s="50"/>
      <c r="DQ140" s="50"/>
      <c r="DR140" s="50"/>
      <c r="DS140" s="50"/>
      <c r="DT140" s="50"/>
      <c r="DU140" s="50"/>
      <c r="DV140" s="50"/>
      <c r="DW140" s="50"/>
      <c r="DX140" s="50"/>
      <c r="DY140" s="50"/>
      <c r="DZ140" s="50"/>
      <c r="EA140" s="50"/>
    </row>
    <row r="141" spans="1:131" ht="20.399999999999999" hidden="1" outlineLevel="1" x14ac:dyDescent="0.35">
      <c r="A141" s="71" t="s">
        <v>49</v>
      </c>
      <c r="B141" s="58"/>
      <c r="C141" s="73"/>
      <c r="D141" s="90">
        <v>0</v>
      </c>
      <c r="E141" s="91">
        <v>0</v>
      </c>
      <c r="F141" s="61">
        <f t="shared" si="248"/>
        <v>0</v>
      </c>
      <c r="G141" s="58"/>
      <c r="H141" s="73"/>
      <c r="I141" s="90">
        <v>0</v>
      </c>
      <c r="J141" s="90">
        <v>0</v>
      </c>
      <c r="K141" s="61">
        <f t="shared" si="249"/>
        <v>0</v>
      </c>
      <c r="L141" s="58"/>
      <c r="M141" s="73"/>
      <c r="N141" s="90">
        <v>0</v>
      </c>
      <c r="O141" s="90">
        <v>0</v>
      </c>
      <c r="P141" s="62">
        <f t="shared" si="250"/>
        <v>0</v>
      </c>
      <c r="Q141" s="58"/>
      <c r="R141" s="92"/>
      <c r="S141" s="93"/>
      <c r="T141" s="58"/>
      <c r="U141" s="92"/>
      <c r="V141" s="93"/>
      <c r="W141" s="58"/>
      <c r="X141" s="73"/>
      <c r="Y141" s="73">
        <f t="shared" si="259"/>
        <v>0</v>
      </c>
      <c r="Z141" s="74">
        <f t="shared" si="259"/>
        <v>0</v>
      </c>
      <c r="AA141" s="61">
        <f t="shared" si="251"/>
        <v>0</v>
      </c>
      <c r="AB141" s="58"/>
      <c r="AC141" s="73"/>
      <c r="AD141" s="92"/>
      <c r="AE141" s="92"/>
      <c r="AF141" s="61">
        <f t="shared" si="252"/>
        <v>0</v>
      </c>
      <c r="AG141" s="58"/>
      <c r="AH141" s="92"/>
      <c r="AI141" s="93"/>
      <c r="AJ141" s="58"/>
      <c r="AK141" s="92"/>
      <c r="AL141" s="93"/>
      <c r="AM141" s="58"/>
      <c r="AN141" s="92"/>
      <c r="AO141" s="93"/>
      <c r="AP141" s="58"/>
      <c r="AQ141" s="92"/>
      <c r="AR141" s="93"/>
      <c r="AS141" s="78"/>
      <c r="AT141" s="50"/>
      <c r="AU141" s="58"/>
      <c r="AV141" s="73"/>
      <c r="AW141" s="73">
        <f t="shared" si="260"/>
        <v>0</v>
      </c>
      <c r="AX141" s="74">
        <f t="shared" si="260"/>
        <v>0</v>
      </c>
      <c r="AY141" s="66"/>
      <c r="AZ141" s="74"/>
      <c r="BA141" s="74">
        <f t="shared" si="253"/>
        <v>0</v>
      </c>
      <c r="BB141" s="74">
        <f t="shared" si="253"/>
        <v>0</v>
      </c>
      <c r="BC141" s="58"/>
      <c r="BD141" s="73"/>
      <c r="BE141" s="73">
        <f t="shared" si="261"/>
        <v>0</v>
      </c>
      <c r="BF141" s="74">
        <f t="shared" si="261"/>
        <v>0</v>
      </c>
      <c r="BG141" s="66">
        <f t="shared" si="254"/>
        <v>0</v>
      </c>
      <c r="BH141" s="74">
        <f t="shared" si="255"/>
        <v>0</v>
      </c>
      <c r="BI141" s="80">
        <f t="shared" si="256"/>
        <v>0</v>
      </c>
      <c r="BJ141" s="79"/>
      <c r="BK141" s="50"/>
      <c r="BL141" s="58"/>
      <c r="BM141" s="73"/>
      <c r="BN141" s="73">
        <f t="shared" si="262"/>
        <v>0</v>
      </c>
      <c r="BO141" s="74">
        <f t="shared" si="262"/>
        <v>0</v>
      </c>
      <c r="BP141" s="58"/>
      <c r="BQ141" s="73"/>
      <c r="BR141" s="74">
        <f t="shared" si="257"/>
        <v>0</v>
      </c>
      <c r="BS141" s="80">
        <f t="shared" si="257"/>
        <v>0</v>
      </c>
      <c r="BT141" s="50"/>
      <c r="BU141" s="58"/>
      <c r="BV141" s="73"/>
      <c r="BW141" s="73">
        <f t="shared" si="263"/>
        <v>0</v>
      </c>
      <c r="BX141" s="74">
        <f t="shared" si="263"/>
        <v>0</v>
      </c>
      <c r="BY141" s="66"/>
      <c r="BZ141" s="74"/>
      <c r="CA141" s="74">
        <f t="shared" si="258"/>
        <v>0</v>
      </c>
      <c r="CB141" s="80">
        <f t="shared" si="258"/>
        <v>0</v>
      </c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  <c r="CW141" s="50"/>
      <c r="CX141" s="50"/>
      <c r="CY141" s="50"/>
      <c r="CZ141" s="50"/>
      <c r="DA141" s="50"/>
      <c r="DB141" s="50"/>
      <c r="DC141" s="50"/>
      <c r="DD141" s="50"/>
      <c r="DE141" s="50"/>
      <c r="DF141" s="50"/>
      <c r="DG141" s="50"/>
      <c r="DH141" s="50"/>
      <c r="DI141" s="50"/>
      <c r="DJ141" s="50"/>
      <c r="DK141" s="50"/>
      <c r="DL141" s="50"/>
      <c r="DM141" s="50"/>
      <c r="DN141" s="50"/>
      <c r="DO141" s="50"/>
      <c r="DP141" s="50"/>
      <c r="DQ141" s="50"/>
      <c r="DR141" s="50"/>
      <c r="DS141" s="50"/>
      <c r="DT141" s="50"/>
      <c r="DU141" s="50"/>
      <c r="DV141" s="50"/>
      <c r="DW141" s="50"/>
      <c r="DX141" s="50"/>
      <c r="DY141" s="50"/>
      <c r="DZ141" s="50"/>
      <c r="EA141" s="50"/>
    </row>
    <row r="142" spans="1:131" ht="20.399999999999999" hidden="1" outlineLevel="1" x14ac:dyDescent="0.35">
      <c r="A142" s="70" t="s">
        <v>50</v>
      </c>
      <c r="B142" s="58"/>
      <c r="C142" s="90">
        <v>0</v>
      </c>
      <c r="D142" s="73"/>
      <c r="E142" s="74"/>
      <c r="F142" s="77"/>
      <c r="G142" s="58"/>
      <c r="H142" s="90">
        <v>0</v>
      </c>
      <c r="I142" s="73"/>
      <c r="J142" s="73"/>
      <c r="K142" s="77"/>
      <c r="L142" s="58"/>
      <c r="M142" s="90">
        <v>0</v>
      </c>
      <c r="N142" s="73"/>
      <c r="O142" s="73"/>
      <c r="P142" s="81"/>
      <c r="Q142" s="94"/>
      <c r="R142" s="73"/>
      <c r="S142" s="77"/>
      <c r="T142" s="94"/>
      <c r="U142" s="73"/>
      <c r="V142" s="77"/>
      <c r="W142" s="58"/>
      <c r="X142" s="73">
        <f>M142+Q142-T142</f>
        <v>0</v>
      </c>
      <c r="Y142" s="73"/>
      <c r="Z142" s="74"/>
      <c r="AA142" s="77"/>
      <c r="AB142" s="58"/>
      <c r="AC142" s="92"/>
      <c r="AD142" s="73"/>
      <c r="AE142" s="73"/>
      <c r="AF142" s="77"/>
      <c r="AG142" s="94"/>
      <c r="AH142" s="73"/>
      <c r="AI142" s="77"/>
      <c r="AJ142" s="94"/>
      <c r="AK142" s="73"/>
      <c r="AL142" s="77"/>
      <c r="AM142" s="94"/>
      <c r="AN142" s="73"/>
      <c r="AO142" s="77"/>
      <c r="AP142" s="94"/>
      <c r="AQ142" s="73"/>
      <c r="AR142" s="77"/>
      <c r="AS142" s="78"/>
      <c r="AT142" s="50"/>
      <c r="AU142" s="58"/>
      <c r="AV142" s="73">
        <f>AC142-M142</f>
        <v>0</v>
      </c>
      <c r="AW142" s="73"/>
      <c r="AX142" s="74"/>
      <c r="AY142" s="66"/>
      <c r="AZ142" s="74">
        <f>IF(M142=0,0,AC142/M142*100)</f>
        <v>0</v>
      </c>
      <c r="BA142" s="74"/>
      <c r="BB142" s="74"/>
      <c r="BC142" s="58"/>
      <c r="BD142" s="73">
        <f>AC142-M142-AG142-AJ142-AM142-AP142</f>
        <v>0</v>
      </c>
      <c r="BE142" s="73"/>
      <c r="BF142" s="74"/>
      <c r="BG142" s="58"/>
      <c r="BH142" s="73"/>
      <c r="BI142" s="77"/>
      <c r="BJ142" s="79"/>
      <c r="BK142" s="50"/>
      <c r="BL142" s="58"/>
      <c r="BM142" s="73">
        <f>AC142-X142</f>
        <v>0</v>
      </c>
      <c r="BN142" s="73"/>
      <c r="BO142" s="74"/>
      <c r="BP142" s="58"/>
      <c r="BQ142" s="74">
        <f>IF(X142=0,0,AC142/X142*100)</f>
        <v>0</v>
      </c>
      <c r="BR142" s="73"/>
      <c r="BS142" s="80"/>
      <c r="BT142" s="50"/>
      <c r="BU142" s="58"/>
      <c r="BV142" s="73">
        <f>AC142-C142</f>
        <v>0</v>
      </c>
      <c r="BW142" s="73"/>
      <c r="BX142" s="74"/>
      <c r="BY142" s="66"/>
      <c r="BZ142" s="74">
        <f>IF(C142=0,0,AC142/C142*100)</f>
        <v>0</v>
      </c>
      <c r="CA142" s="74"/>
      <c r="CB142" s="8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  <c r="CW142" s="50"/>
      <c r="CX142" s="50"/>
      <c r="CY142" s="50"/>
      <c r="CZ142" s="50"/>
      <c r="DA142" s="50"/>
      <c r="DB142" s="50"/>
      <c r="DC142" s="50"/>
      <c r="DD142" s="50"/>
      <c r="DE142" s="50"/>
      <c r="DF142" s="50"/>
      <c r="DG142" s="50"/>
      <c r="DH142" s="50"/>
      <c r="DI142" s="50"/>
      <c r="DJ142" s="50"/>
      <c r="DK142" s="50"/>
      <c r="DL142" s="50"/>
      <c r="DM142" s="50"/>
      <c r="DN142" s="50"/>
      <c r="DO142" s="50"/>
      <c r="DP142" s="50"/>
      <c r="DQ142" s="50"/>
      <c r="DR142" s="50"/>
      <c r="DS142" s="50"/>
      <c r="DT142" s="50"/>
      <c r="DU142" s="50"/>
      <c r="DV142" s="50"/>
      <c r="DW142" s="50"/>
      <c r="DX142" s="50"/>
      <c r="DY142" s="50"/>
      <c r="DZ142" s="50"/>
      <c r="EA142" s="50"/>
    </row>
    <row r="143" spans="1:131" ht="9" hidden="1" customHeight="1" collapsed="1" x14ac:dyDescent="0.35">
      <c r="A143" s="97"/>
      <c r="B143" s="58"/>
      <c r="C143" s="73"/>
      <c r="D143" s="73"/>
      <c r="E143" s="74"/>
      <c r="F143" s="77"/>
      <c r="G143" s="58"/>
      <c r="H143" s="73"/>
      <c r="I143" s="73"/>
      <c r="J143" s="73"/>
      <c r="K143" s="77"/>
      <c r="L143" s="58"/>
      <c r="M143" s="73"/>
      <c r="N143" s="73"/>
      <c r="O143" s="73"/>
      <c r="P143" s="81"/>
      <c r="Q143" s="58"/>
      <c r="R143" s="73"/>
      <c r="S143" s="77"/>
      <c r="T143" s="58"/>
      <c r="U143" s="73"/>
      <c r="V143" s="77"/>
      <c r="W143" s="58"/>
      <c r="X143" s="73"/>
      <c r="Y143" s="73"/>
      <c r="Z143" s="74"/>
      <c r="AA143" s="77"/>
      <c r="AB143" s="58"/>
      <c r="AC143" s="73"/>
      <c r="AD143" s="73"/>
      <c r="AE143" s="73"/>
      <c r="AF143" s="77"/>
      <c r="AG143" s="58"/>
      <c r="AH143" s="73"/>
      <c r="AI143" s="77"/>
      <c r="AJ143" s="58"/>
      <c r="AK143" s="73"/>
      <c r="AL143" s="77"/>
      <c r="AM143" s="58"/>
      <c r="AN143" s="73"/>
      <c r="AO143" s="77"/>
      <c r="AP143" s="58"/>
      <c r="AQ143" s="73"/>
      <c r="AR143" s="77"/>
      <c r="AS143" s="78"/>
      <c r="AT143" s="50"/>
      <c r="AU143" s="58"/>
      <c r="AV143" s="73"/>
      <c r="AW143" s="73"/>
      <c r="AX143" s="74"/>
      <c r="AY143" s="66"/>
      <c r="AZ143" s="74"/>
      <c r="BA143" s="74"/>
      <c r="BB143" s="74"/>
      <c r="BC143" s="58"/>
      <c r="BD143" s="73"/>
      <c r="BE143" s="73"/>
      <c r="BF143" s="74"/>
      <c r="BG143" s="58"/>
      <c r="BH143" s="73"/>
      <c r="BI143" s="77"/>
      <c r="BJ143" s="79"/>
      <c r="BK143" s="50"/>
      <c r="BL143" s="58"/>
      <c r="BM143" s="73"/>
      <c r="BN143" s="73"/>
      <c r="BO143" s="74"/>
      <c r="BP143" s="58"/>
      <c r="BQ143" s="73"/>
      <c r="BR143" s="73"/>
      <c r="BS143" s="80"/>
      <c r="BT143" s="50"/>
      <c r="BU143" s="58"/>
      <c r="BV143" s="73"/>
      <c r="BW143" s="73"/>
      <c r="BX143" s="74"/>
      <c r="BY143" s="66"/>
      <c r="BZ143" s="74"/>
      <c r="CA143" s="74"/>
      <c r="CB143" s="8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  <c r="CW143" s="50"/>
      <c r="CX143" s="50"/>
      <c r="CY143" s="50"/>
      <c r="CZ143" s="50"/>
      <c r="DA143" s="50"/>
      <c r="DB143" s="50"/>
      <c r="DC143" s="50"/>
      <c r="DD143" s="50"/>
      <c r="DE143" s="50"/>
      <c r="DF143" s="50"/>
      <c r="DG143" s="50"/>
      <c r="DH143" s="50"/>
      <c r="DI143" s="50"/>
      <c r="DJ143" s="50"/>
      <c r="DK143" s="50"/>
      <c r="DL143" s="50"/>
      <c r="DM143" s="50"/>
      <c r="DN143" s="50"/>
      <c r="DO143" s="50"/>
      <c r="DP143" s="50"/>
      <c r="DQ143" s="50"/>
      <c r="DR143" s="50"/>
      <c r="DS143" s="50"/>
      <c r="DT143" s="50"/>
      <c r="DU143" s="50"/>
      <c r="DV143" s="50"/>
      <c r="DW143" s="50"/>
      <c r="DX143" s="50"/>
      <c r="DY143" s="50"/>
      <c r="DZ143" s="50"/>
      <c r="EA143" s="50"/>
    </row>
    <row r="144" spans="1:131" s="56" customFormat="1" ht="27.75" customHeight="1" x14ac:dyDescent="0.3">
      <c r="A144" s="82" t="s">
        <v>60</v>
      </c>
      <c r="B144" s="63">
        <f>C144+D144</f>
        <v>59605368</v>
      </c>
      <c r="C144" s="83">
        <v>4818383</v>
      </c>
      <c r="D144" s="59">
        <f>SUM(D145:D146,D149:D150)</f>
        <v>54786985</v>
      </c>
      <c r="E144" s="60">
        <f>SUM(E145:E146,E149:E150)</f>
        <v>113.77</v>
      </c>
      <c r="F144" s="61">
        <f t="shared" ref="F144:F150" si="264">IF(E144=0,0,ROUND(D144/E144/12,0))</f>
        <v>40130</v>
      </c>
      <c r="G144" s="63">
        <f>H144+I144</f>
        <v>57806074</v>
      </c>
      <c r="H144" s="83">
        <v>3833139</v>
      </c>
      <c r="I144" s="59">
        <f>SUM(I145:I146,I149:I150)</f>
        <v>53972935</v>
      </c>
      <c r="J144" s="59">
        <f>SUM(J145:J146,J149:J150)</f>
        <v>120.58</v>
      </c>
      <c r="K144" s="61">
        <f t="shared" ref="K144:K150" si="265">IF(J144=0,0,ROUND(I144/J144/12,0))</f>
        <v>37301</v>
      </c>
      <c r="L144" s="63">
        <f>M144+N144</f>
        <v>63140598</v>
      </c>
      <c r="M144" s="83">
        <v>5352139</v>
      </c>
      <c r="N144" s="59">
        <f>SUM(N145:N146,N149:N150)</f>
        <v>57788459</v>
      </c>
      <c r="O144" s="59">
        <f>SUM(O145:O146,O149:O150)</f>
        <v>120.58</v>
      </c>
      <c r="P144" s="62">
        <f t="shared" ref="P144:P150" si="266">IF(O144=0,0,ROUND(N144/O144/12,0))</f>
        <v>39938</v>
      </c>
      <c r="Q144" s="84">
        <v>876332.78</v>
      </c>
      <c r="R144" s="60">
        <f>SUM(R145:R146,R149:R150)</f>
        <v>392668.1</v>
      </c>
      <c r="S144" s="64">
        <f>SUM(S145:S146,S149:S150)</f>
        <v>0</v>
      </c>
      <c r="T144" s="84"/>
      <c r="U144" s="59">
        <f>SUM(U145:U146,U149:U150)</f>
        <v>0</v>
      </c>
      <c r="V144" s="64">
        <f>SUM(V145:V146,V149:V150)</f>
        <v>0</v>
      </c>
      <c r="W144" s="63">
        <f>X144+Y144</f>
        <v>64409598.880000003</v>
      </c>
      <c r="X144" s="59">
        <f>M144+Q144-T144</f>
        <v>6228471.7800000003</v>
      </c>
      <c r="Y144" s="59">
        <f>SUM(Y145:Y146,Y149:Y150)</f>
        <v>58181127.100000001</v>
      </c>
      <c r="Z144" s="60">
        <f>SUM(Z145:Z146,Z149:Z150)</f>
        <v>120.58</v>
      </c>
      <c r="AA144" s="61">
        <f t="shared" ref="AA144:AA150" si="267">IF(Z144=0,0,ROUND(Y144/Z144/12,0))</f>
        <v>40209</v>
      </c>
      <c r="AB144" s="63">
        <f>AC144+AD144</f>
        <v>61647079</v>
      </c>
      <c r="AC144" s="85">
        <v>4811005</v>
      </c>
      <c r="AD144" s="59">
        <f>SUM(AD145:AD146,AD149:AD150)</f>
        <v>56836074</v>
      </c>
      <c r="AE144" s="59">
        <f>SUM(AE145:AE146,AE149:AE150)</f>
        <v>114.18</v>
      </c>
      <c r="AF144" s="61">
        <f t="shared" ref="AF144:AF150" si="268">IF(AE144=0,0,ROUND(AD144/AE144/12,0))</f>
        <v>41481</v>
      </c>
      <c r="AG144" s="84">
        <v>846817</v>
      </c>
      <c r="AH144" s="59">
        <f>SUM(AH145:AH146,AH149:AH150)</f>
        <v>288387.09999999998</v>
      </c>
      <c r="AI144" s="64">
        <f>SUM(AI145:AI146,AI149:AI150)</f>
        <v>0</v>
      </c>
      <c r="AJ144" s="84"/>
      <c r="AK144" s="59">
        <f>SUM(AK145:AK146,AK149:AK150)</f>
        <v>0</v>
      </c>
      <c r="AL144" s="64">
        <f>SUM(AL145:AL146,AL149:AL150)</f>
        <v>0</v>
      </c>
      <c r="AM144" s="84">
        <v>11725.78</v>
      </c>
      <c r="AN144" s="59">
        <f>SUM(AN145:AN146,AN149:AN150)</f>
        <v>104281</v>
      </c>
      <c r="AO144" s="64">
        <f>SUM(AO145:AO146,AO149:AO150)</f>
        <v>0</v>
      </c>
      <c r="AP144" s="84"/>
      <c r="AQ144" s="59">
        <f>SUM(AQ145:AQ146,AQ149:AQ150)</f>
        <v>0</v>
      </c>
      <c r="AR144" s="64">
        <f>SUM(AR145:AR146,AR149:AR150)</f>
        <v>0</v>
      </c>
      <c r="AS144" s="65"/>
      <c r="AT144" s="50"/>
      <c r="AU144" s="63">
        <f>AV144+AW144</f>
        <v>-1493519</v>
      </c>
      <c r="AV144" s="59">
        <f>AC144-M144</f>
        <v>-541134</v>
      </c>
      <c r="AW144" s="59">
        <f>SUM(AW145:AW146,AW149:AW150)</f>
        <v>-952385</v>
      </c>
      <c r="AX144" s="60">
        <f>SUM(AX145:AX146,AX149:AX150)</f>
        <v>-6.3999999999999915</v>
      </c>
      <c r="AY144" s="67">
        <f>IF(L144=0,0,AB144/L144*100)</f>
        <v>97.634613786838059</v>
      </c>
      <c r="AZ144" s="60">
        <f>IF(M144=0,0,AC144/M144*100)</f>
        <v>89.88938814929881</v>
      </c>
      <c r="BA144" s="60">
        <f>IF(N144=0,0,AD144/N144*100)</f>
        <v>98.351946017456527</v>
      </c>
      <c r="BB144" s="60">
        <f>IF(O144=0,0,AE144/O144*100)</f>
        <v>94.692320451152767</v>
      </c>
      <c r="BC144" s="63">
        <f>BD144+BE144</f>
        <v>-2744729.88</v>
      </c>
      <c r="BD144" s="59">
        <f>AC144-M144-AG144-AJ144-AM144-AP144</f>
        <v>-1399676.78</v>
      </c>
      <c r="BE144" s="59">
        <f>SUM(BE145:BE146,BE149:BE150)</f>
        <v>-1345053.1</v>
      </c>
      <c r="BF144" s="60">
        <f>SUM(BF145:BF146,BF149:BF150)</f>
        <v>-6.3999999999999915</v>
      </c>
      <c r="BG144" s="67">
        <f t="shared" ref="BG144:BG150" si="269">IF(F144=0,0,AF144/F144*100)</f>
        <v>103.36655868427611</v>
      </c>
      <c r="BH144" s="60">
        <f t="shared" ref="BH144:BH150" si="270">IF(K144=0,0,AF144/K144*100)</f>
        <v>111.20613388381008</v>
      </c>
      <c r="BI144" s="68">
        <f t="shared" ref="BI144:BI150" si="271">IF(P144=0,0,AF144/P144*100)</f>
        <v>103.8634884070309</v>
      </c>
      <c r="BJ144" s="69"/>
      <c r="BK144" s="50"/>
      <c r="BL144" s="63">
        <f>BM144+BN144</f>
        <v>-2762519.8800000018</v>
      </c>
      <c r="BM144" s="59">
        <f>AC144-X144</f>
        <v>-1417466.7800000003</v>
      </c>
      <c r="BN144" s="59">
        <f>SUM(BN145:BN146,BN149:BN150)</f>
        <v>-1345053.1000000015</v>
      </c>
      <c r="BO144" s="60">
        <f>SUM(BO145:BO146,BO149:BO150)</f>
        <v>-6.3999999999999915</v>
      </c>
      <c r="BP144" s="67">
        <f>IF(W144=0,0,AB144/W144*100)</f>
        <v>95.71101213478012</v>
      </c>
      <c r="BQ144" s="60">
        <f>IF(X144=0,0,AC144/X144*100)</f>
        <v>77.242141731273932</v>
      </c>
      <c r="BR144" s="60">
        <f>IF(Y144=0,0,AD144/Y144*100)</f>
        <v>97.688162524441708</v>
      </c>
      <c r="BS144" s="68">
        <f>IF(Z144=0,0,AE144/Z144*100)</f>
        <v>94.692320451152767</v>
      </c>
      <c r="BT144" s="50"/>
      <c r="BU144" s="63">
        <f>BV144+BW144</f>
        <v>2041711</v>
      </c>
      <c r="BV144" s="59">
        <f>AC144-C144</f>
        <v>-7378</v>
      </c>
      <c r="BW144" s="59">
        <f>SUM(BW145:BW146,BW149:BW150)</f>
        <v>2049089</v>
      </c>
      <c r="BX144" s="60">
        <f>SUM(BX145:BX146,BX149:BX150)</f>
        <v>0.4100000000000108</v>
      </c>
      <c r="BY144" s="67">
        <f>IF(B144=0,0,AB144/B144*100)</f>
        <v>103.4253810831266</v>
      </c>
      <c r="BZ144" s="60">
        <f>IF(C144=0,0,AC144/C144*100)</f>
        <v>99.846878091675151</v>
      </c>
      <c r="CA144" s="60">
        <f>IF(D144=0,0,AD144/D144*100)</f>
        <v>103.74010177782186</v>
      </c>
      <c r="CB144" s="68">
        <f>IF(E144=0,0,AE144/E144*100)</f>
        <v>100.36037619759163</v>
      </c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  <c r="CW144" s="50"/>
      <c r="CX144" s="50"/>
      <c r="CY144" s="50"/>
      <c r="CZ144" s="50"/>
      <c r="DA144" s="50"/>
      <c r="DB144" s="50"/>
      <c r="DC144" s="50"/>
      <c r="DD144" s="50"/>
      <c r="DE144" s="50"/>
      <c r="DF144" s="50"/>
      <c r="DG144" s="50"/>
      <c r="DH144" s="50"/>
      <c r="DI144" s="50"/>
      <c r="DJ144" s="50"/>
      <c r="DK144" s="50"/>
      <c r="DL144" s="50"/>
      <c r="DM144" s="50"/>
      <c r="DN144" s="50"/>
      <c r="DO144" s="50"/>
      <c r="DP144" s="50"/>
      <c r="DQ144" s="50"/>
      <c r="DR144" s="50"/>
      <c r="DS144" s="50"/>
      <c r="DT144" s="50"/>
      <c r="DU144" s="50"/>
      <c r="DV144" s="50"/>
      <c r="DW144" s="50"/>
      <c r="DX144" s="50"/>
      <c r="DY144" s="50"/>
      <c r="DZ144" s="50"/>
      <c r="EA144" s="50"/>
    </row>
    <row r="145" spans="1:131" s="22" customFormat="1" ht="20.399999999999999" x14ac:dyDescent="0.35">
      <c r="A145" s="57" t="s">
        <v>44</v>
      </c>
      <c r="B145" s="58"/>
      <c r="C145" s="73"/>
      <c r="D145" s="83">
        <v>54786985</v>
      </c>
      <c r="E145" s="86">
        <v>113.77</v>
      </c>
      <c r="F145" s="61">
        <f t="shared" si="264"/>
        <v>40130</v>
      </c>
      <c r="G145" s="58"/>
      <c r="H145" s="73"/>
      <c r="I145" s="83">
        <v>53972935</v>
      </c>
      <c r="J145" s="86">
        <v>120.58</v>
      </c>
      <c r="K145" s="61">
        <f t="shared" si="265"/>
        <v>37301</v>
      </c>
      <c r="L145" s="58"/>
      <c r="M145" s="73"/>
      <c r="N145" s="83">
        <v>57788459</v>
      </c>
      <c r="O145" s="86">
        <v>120.58</v>
      </c>
      <c r="P145" s="62">
        <f t="shared" si="266"/>
        <v>39938</v>
      </c>
      <c r="Q145" s="58"/>
      <c r="R145" s="85">
        <v>392668.1</v>
      </c>
      <c r="S145" s="87"/>
      <c r="T145" s="58"/>
      <c r="U145" s="85"/>
      <c r="V145" s="87"/>
      <c r="W145" s="58"/>
      <c r="X145" s="73"/>
      <c r="Y145" s="59">
        <f t="shared" ref="Y145:Z150" si="272">N145+R145-U145</f>
        <v>58181127.100000001</v>
      </c>
      <c r="Z145" s="60">
        <f t="shared" si="272"/>
        <v>120.58</v>
      </c>
      <c r="AA145" s="61">
        <f t="shared" si="267"/>
        <v>40209</v>
      </c>
      <c r="AB145" s="58"/>
      <c r="AC145" s="73"/>
      <c r="AD145" s="85">
        <v>56836074</v>
      </c>
      <c r="AE145" s="85">
        <v>114.18</v>
      </c>
      <c r="AF145" s="61">
        <f t="shared" si="268"/>
        <v>41481</v>
      </c>
      <c r="AG145" s="58"/>
      <c r="AH145" s="85">
        <v>288387.09999999998</v>
      </c>
      <c r="AI145" s="87"/>
      <c r="AJ145" s="58"/>
      <c r="AK145" s="85"/>
      <c r="AL145" s="87"/>
      <c r="AM145" s="58"/>
      <c r="AN145" s="85">
        <v>104281</v>
      </c>
      <c r="AO145" s="87"/>
      <c r="AP145" s="58"/>
      <c r="AQ145" s="85"/>
      <c r="AR145" s="87"/>
      <c r="AS145" s="65"/>
      <c r="AT145" s="50"/>
      <c r="AU145" s="58"/>
      <c r="AV145" s="73"/>
      <c r="AW145" s="59">
        <f t="shared" ref="AW145:AX150" si="273">AD145-N145</f>
        <v>-952385</v>
      </c>
      <c r="AX145" s="60">
        <f t="shared" si="273"/>
        <v>-6.3999999999999915</v>
      </c>
      <c r="AY145" s="66"/>
      <c r="AZ145" s="74"/>
      <c r="BA145" s="60">
        <f t="shared" ref="BA145:BB150" si="274">IF(N145=0,0,AD145/N145*100)</f>
        <v>98.351946017456527</v>
      </c>
      <c r="BB145" s="60">
        <f t="shared" si="274"/>
        <v>94.692320451152767</v>
      </c>
      <c r="BC145" s="58"/>
      <c r="BD145" s="73"/>
      <c r="BE145" s="59">
        <f t="shared" ref="BE145:BF150" si="275">AD145-N145-AH145-AK145-AN145-AQ145</f>
        <v>-1345053.1</v>
      </c>
      <c r="BF145" s="60">
        <f t="shared" si="275"/>
        <v>-6.3999999999999915</v>
      </c>
      <c r="BG145" s="67">
        <f t="shared" si="269"/>
        <v>103.36655868427611</v>
      </c>
      <c r="BH145" s="60">
        <f t="shared" si="270"/>
        <v>111.20613388381008</v>
      </c>
      <c r="BI145" s="68">
        <f t="shared" si="271"/>
        <v>103.8634884070309</v>
      </c>
      <c r="BJ145" s="69"/>
      <c r="BK145" s="50"/>
      <c r="BL145" s="58"/>
      <c r="BM145" s="73"/>
      <c r="BN145" s="59">
        <f t="shared" ref="BN145:BO150" si="276">AD145-Y145</f>
        <v>-1345053.1000000015</v>
      </c>
      <c r="BO145" s="60">
        <f t="shared" si="276"/>
        <v>-6.3999999999999915</v>
      </c>
      <c r="BP145" s="58"/>
      <c r="BQ145" s="73"/>
      <c r="BR145" s="60">
        <f t="shared" ref="BR145:BS150" si="277">IF(Y145=0,0,AD145/Y145*100)</f>
        <v>97.688162524441708</v>
      </c>
      <c r="BS145" s="68">
        <f t="shared" si="277"/>
        <v>94.692320451152767</v>
      </c>
      <c r="BT145" s="50"/>
      <c r="BU145" s="58"/>
      <c r="BV145" s="73"/>
      <c r="BW145" s="59">
        <f t="shared" ref="BW145:BX150" si="278">AD145-D145</f>
        <v>2049089</v>
      </c>
      <c r="BX145" s="60">
        <f t="shared" si="278"/>
        <v>0.4100000000000108</v>
      </c>
      <c r="BY145" s="66"/>
      <c r="BZ145" s="74"/>
      <c r="CA145" s="60">
        <f t="shared" ref="CA145:CB150" si="279">IF(D145=0,0,AD145/D145*100)</f>
        <v>103.74010177782186</v>
      </c>
      <c r="CB145" s="68">
        <f t="shared" si="279"/>
        <v>100.36037619759163</v>
      </c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  <c r="CW145" s="50"/>
      <c r="CX145" s="50"/>
      <c r="CY145" s="50"/>
      <c r="CZ145" s="50"/>
      <c r="DA145" s="50"/>
      <c r="DB145" s="50"/>
      <c r="DC145" s="50"/>
      <c r="DD145" s="50"/>
      <c r="DE145" s="50"/>
      <c r="DF145" s="50"/>
      <c r="DG145" s="50"/>
      <c r="DH145" s="50"/>
      <c r="DI145" s="50"/>
      <c r="DJ145" s="50"/>
      <c r="DK145" s="50"/>
      <c r="DL145" s="50"/>
      <c r="DM145" s="50"/>
      <c r="DN145" s="50"/>
      <c r="DO145" s="50"/>
      <c r="DP145" s="50"/>
      <c r="DQ145" s="50"/>
      <c r="DR145" s="50"/>
      <c r="DS145" s="50"/>
      <c r="DT145" s="50"/>
      <c r="DU145" s="50"/>
      <c r="DV145" s="50"/>
      <c r="DW145" s="50"/>
      <c r="DX145" s="50"/>
      <c r="DY145" s="50"/>
      <c r="DZ145" s="50"/>
      <c r="EA145" s="50"/>
    </row>
    <row r="146" spans="1:131" s="22" customFormat="1" ht="20.399999999999999" hidden="1" x14ac:dyDescent="0.35">
      <c r="A146" s="70" t="s">
        <v>45</v>
      </c>
      <c r="B146" s="58"/>
      <c r="C146" s="73"/>
      <c r="D146" s="90">
        <v>0</v>
      </c>
      <c r="E146" s="91">
        <v>0</v>
      </c>
      <c r="F146" s="61">
        <f t="shared" si="264"/>
        <v>0</v>
      </c>
      <c r="G146" s="58"/>
      <c r="H146" s="73"/>
      <c r="I146" s="90">
        <v>0</v>
      </c>
      <c r="J146" s="90">
        <v>0</v>
      </c>
      <c r="K146" s="61">
        <f t="shared" si="265"/>
        <v>0</v>
      </c>
      <c r="L146" s="58"/>
      <c r="M146" s="73"/>
      <c r="N146" s="90">
        <v>0</v>
      </c>
      <c r="O146" s="90">
        <v>0</v>
      </c>
      <c r="P146" s="62">
        <f t="shared" si="266"/>
        <v>0</v>
      </c>
      <c r="Q146" s="58"/>
      <c r="R146" s="92"/>
      <c r="S146" s="93"/>
      <c r="T146" s="58"/>
      <c r="U146" s="92"/>
      <c r="V146" s="93"/>
      <c r="W146" s="58"/>
      <c r="X146" s="73"/>
      <c r="Y146" s="73">
        <f t="shared" si="272"/>
        <v>0</v>
      </c>
      <c r="Z146" s="74">
        <f t="shared" si="272"/>
        <v>0</v>
      </c>
      <c r="AA146" s="61">
        <f t="shared" si="267"/>
        <v>0</v>
      </c>
      <c r="AB146" s="58"/>
      <c r="AC146" s="73"/>
      <c r="AD146" s="92"/>
      <c r="AE146" s="92"/>
      <c r="AF146" s="61">
        <f t="shared" si="268"/>
        <v>0</v>
      </c>
      <c r="AG146" s="58"/>
      <c r="AH146" s="92"/>
      <c r="AI146" s="93"/>
      <c r="AJ146" s="58"/>
      <c r="AK146" s="92"/>
      <c r="AL146" s="93"/>
      <c r="AM146" s="58"/>
      <c r="AN146" s="92"/>
      <c r="AO146" s="93"/>
      <c r="AP146" s="58"/>
      <c r="AQ146" s="92"/>
      <c r="AR146" s="93"/>
      <c r="AS146" s="78"/>
      <c r="AT146" s="50"/>
      <c r="AU146" s="58"/>
      <c r="AV146" s="73"/>
      <c r="AW146" s="73">
        <f t="shared" si="273"/>
        <v>0</v>
      </c>
      <c r="AX146" s="74">
        <f t="shared" si="273"/>
        <v>0</v>
      </c>
      <c r="AY146" s="66"/>
      <c r="AZ146" s="74"/>
      <c r="BA146" s="74">
        <f t="shared" si="274"/>
        <v>0</v>
      </c>
      <c r="BB146" s="74">
        <f t="shared" si="274"/>
        <v>0</v>
      </c>
      <c r="BC146" s="58"/>
      <c r="BD146" s="73"/>
      <c r="BE146" s="73">
        <f t="shared" si="275"/>
        <v>0</v>
      </c>
      <c r="BF146" s="74">
        <f t="shared" si="275"/>
        <v>0</v>
      </c>
      <c r="BG146" s="66">
        <f t="shared" si="269"/>
        <v>0</v>
      </c>
      <c r="BH146" s="74">
        <f t="shared" si="270"/>
        <v>0</v>
      </c>
      <c r="BI146" s="80">
        <f t="shared" si="271"/>
        <v>0</v>
      </c>
      <c r="BJ146" s="79"/>
      <c r="BK146" s="50"/>
      <c r="BL146" s="58"/>
      <c r="BM146" s="73"/>
      <c r="BN146" s="73">
        <f t="shared" si="276"/>
        <v>0</v>
      </c>
      <c r="BO146" s="74">
        <f t="shared" si="276"/>
        <v>0</v>
      </c>
      <c r="BP146" s="58"/>
      <c r="BQ146" s="73"/>
      <c r="BR146" s="74">
        <f t="shared" si="277"/>
        <v>0</v>
      </c>
      <c r="BS146" s="80">
        <f t="shared" si="277"/>
        <v>0</v>
      </c>
      <c r="BT146" s="50"/>
      <c r="BU146" s="58"/>
      <c r="BV146" s="73"/>
      <c r="BW146" s="73">
        <f t="shared" si="278"/>
        <v>0</v>
      </c>
      <c r="BX146" s="74">
        <f t="shared" si="278"/>
        <v>0</v>
      </c>
      <c r="BY146" s="66"/>
      <c r="BZ146" s="74"/>
      <c r="CA146" s="74">
        <f t="shared" si="279"/>
        <v>0</v>
      </c>
      <c r="CB146" s="80">
        <f t="shared" si="279"/>
        <v>0</v>
      </c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  <c r="CW146" s="50"/>
      <c r="CX146" s="50"/>
      <c r="CY146" s="50"/>
      <c r="CZ146" s="50"/>
      <c r="DA146" s="50"/>
      <c r="DB146" s="50"/>
      <c r="DC146" s="50"/>
      <c r="DD146" s="50"/>
      <c r="DE146" s="50"/>
      <c r="DF146" s="50"/>
      <c r="DG146" s="50"/>
      <c r="DH146" s="50"/>
      <c r="DI146" s="50"/>
      <c r="DJ146" s="50"/>
      <c r="DK146" s="50"/>
      <c r="DL146" s="50"/>
      <c r="DM146" s="50"/>
      <c r="DN146" s="50"/>
      <c r="DO146" s="50"/>
      <c r="DP146" s="50"/>
      <c r="DQ146" s="50"/>
      <c r="DR146" s="50"/>
      <c r="DS146" s="50"/>
      <c r="DT146" s="50"/>
      <c r="DU146" s="50"/>
      <c r="DV146" s="50"/>
      <c r="DW146" s="50"/>
      <c r="DX146" s="50"/>
      <c r="DY146" s="50"/>
      <c r="DZ146" s="50"/>
      <c r="EA146" s="50"/>
    </row>
    <row r="147" spans="1:131" ht="20.399999999999999" hidden="1" outlineLevel="1" x14ac:dyDescent="0.35">
      <c r="A147" s="70" t="s">
        <v>46</v>
      </c>
      <c r="B147" s="58"/>
      <c r="C147" s="73"/>
      <c r="D147" s="90">
        <v>0</v>
      </c>
      <c r="E147" s="91">
        <v>0</v>
      </c>
      <c r="F147" s="61">
        <f t="shared" si="264"/>
        <v>0</v>
      </c>
      <c r="G147" s="58"/>
      <c r="H147" s="73"/>
      <c r="I147" s="90">
        <v>0</v>
      </c>
      <c r="J147" s="90">
        <v>0</v>
      </c>
      <c r="K147" s="61">
        <f t="shared" si="265"/>
        <v>0</v>
      </c>
      <c r="L147" s="58"/>
      <c r="M147" s="73"/>
      <c r="N147" s="90">
        <v>0</v>
      </c>
      <c r="O147" s="90">
        <v>0</v>
      </c>
      <c r="P147" s="62">
        <f t="shared" si="266"/>
        <v>0</v>
      </c>
      <c r="Q147" s="58"/>
      <c r="R147" s="92"/>
      <c r="S147" s="93"/>
      <c r="T147" s="58"/>
      <c r="U147" s="92"/>
      <c r="V147" s="93"/>
      <c r="W147" s="58"/>
      <c r="X147" s="73"/>
      <c r="Y147" s="73">
        <f t="shared" si="272"/>
        <v>0</v>
      </c>
      <c r="Z147" s="74">
        <f t="shared" si="272"/>
        <v>0</v>
      </c>
      <c r="AA147" s="61">
        <f t="shared" si="267"/>
        <v>0</v>
      </c>
      <c r="AB147" s="58"/>
      <c r="AC147" s="73"/>
      <c r="AD147" s="92"/>
      <c r="AE147" s="92"/>
      <c r="AF147" s="61">
        <f t="shared" si="268"/>
        <v>0</v>
      </c>
      <c r="AG147" s="58"/>
      <c r="AH147" s="92"/>
      <c r="AI147" s="93"/>
      <c r="AJ147" s="58"/>
      <c r="AK147" s="92"/>
      <c r="AL147" s="93"/>
      <c r="AM147" s="58"/>
      <c r="AN147" s="92"/>
      <c r="AO147" s="93"/>
      <c r="AP147" s="58"/>
      <c r="AQ147" s="92"/>
      <c r="AR147" s="93"/>
      <c r="AS147" s="78"/>
      <c r="AT147" s="50"/>
      <c r="AU147" s="58"/>
      <c r="AV147" s="73"/>
      <c r="AW147" s="73">
        <f t="shared" si="273"/>
        <v>0</v>
      </c>
      <c r="AX147" s="74">
        <f t="shared" si="273"/>
        <v>0</v>
      </c>
      <c r="AY147" s="66"/>
      <c r="AZ147" s="74"/>
      <c r="BA147" s="74">
        <f t="shared" si="274"/>
        <v>0</v>
      </c>
      <c r="BB147" s="74">
        <f t="shared" si="274"/>
        <v>0</v>
      </c>
      <c r="BC147" s="58"/>
      <c r="BD147" s="73"/>
      <c r="BE147" s="73">
        <f t="shared" si="275"/>
        <v>0</v>
      </c>
      <c r="BF147" s="74">
        <f t="shared" si="275"/>
        <v>0</v>
      </c>
      <c r="BG147" s="66">
        <f t="shared" si="269"/>
        <v>0</v>
      </c>
      <c r="BH147" s="74">
        <f t="shared" si="270"/>
        <v>0</v>
      </c>
      <c r="BI147" s="80">
        <f t="shared" si="271"/>
        <v>0</v>
      </c>
      <c r="BJ147" s="79"/>
      <c r="BK147" s="50"/>
      <c r="BL147" s="58"/>
      <c r="BM147" s="73"/>
      <c r="BN147" s="73">
        <f t="shared" si="276"/>
        <v>0</v>
      </c>
      <c r="BO147" s="74">
        <f t="shared" si="276"/>
        <v>0</v>
      </c>
      <c r="BP147" s="58"/>
      <c r="BQ147" s="73"/>
      <c r="BR147" s="74">
        <f t="shared" si="277"/>
        <v>0</v>
      </c>
      <c r="BS147" s="80">
        <f t="shared" si="277"/>
        <v>0</v>
      </c>
      <c r="BT147" s="50"/>
      <c r="BU147" s="58"/>
      <c r="BV147" s="73"/>
      <c r="BW147" s="73">
        <f t="shared" si="278"/>
        <v>0</v>
      </c>
      <c r="BX147" s="74">
        <f t="shared" si="278"/>
        <v>0</v>
      </c>
      <c r="BY147" s="66"/>
      <c r="BZ147" s="74"/>
      <c r="CA147" s="74">
        <f t="shared" si="279"/>
        <v>0</v>
      </c>
      <c r="CB147" s="80">
        <f t="shared" si="279"/>
        <v>0</v>
      </c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  <c r="CW147" s="50"/>
      <c r="CX147" s="50"/>
      <c r="CY147" s="50"/>
      <c r="CZ147" s="50"/>
      <c r="DA147" s="50"/>
      <c r="DB147" s="50"/>
      <c r="DC147" s="50"/>
      <c r="DD147" s="50"/>
      <c r="DE147" s="50"/>
      <c r="DF147" s="50"/>
      <c r="DG147" s="50"/>
      <c r="DH147" s="50"/>
      <c r="DI147" s="50"/>
      <c r="DJ147" s="50"/>
      <c r="DK147" s="50"/>
      <c r="DL147" s="50"/>
      <c r="DM147" s="50"/>
      <c r="DN147" s="50"/>
      <c r="DO147" s="50"/>
      <c r="DP147" s="50"/>
      <c r="DQ147" s="50"/>
      <c r="DR147" s="50"/>
      <c r="DS147" s="50"/>
      <c r="DT147" s="50"/>
      <c r="DU147" s="50"/>
      <c r="DV147" s="50"/>
      <c r="DW147" s="50"/>
      <c r="DX147" s="50"/>
      <c r="DY147" s="50"/>
      <c r="DZ147" s="50"/>
      <c r="EA147" s="50"/>
    </row>
    <row r="148" spans="1:131" ht="20.399999999999999" hidden="1" outlineLevel="1" x14ac:dyDescent="0.35">
      <c r="A148" s="70" t="s">
        <v>47</v>
      </c>
      <c r="B148" s="58"/>
      <c r="C148" s="73"/>
      <c r="D148" s="90">
        <v>0</v>
      </c>
      <c r="E148" s="91">
        <v>0</v>
      </c>
      <c r="F148" s="61">
        <f t="shared" si="264"/>
        <v>0</v>
      </c>
      <c r="G148" s="58"/>
      <c r="H148" s="73"/>
      <c r="I148" s="90">
        <v>0</v>
      </c>
      <c r="J148" s="90">
        <v>0</v>
      </c>
      <c r="K148" s="61">
        <f t="shared" si="265"/>
        <v>0</v>
      </c>
      <c r="L148" s="58"/>
      <c r="M148" s="73"/>
      <c r="N148" s="90">
        <v>0</v>
      </c>
      <c r="O148" s="90">
        <v>0</v>
      </c>
      <c r="P148" s="62">
        <f t="shared" si="266"/>
        <v>0</v>
      </c>
      <c r="Q148" s="58"/>
      <c r="R148" s="92"/>
      <c r="S148" s="93"/>
      <c r="T148" s="58"/>
      <c r="U148" s="92"/>
      <c r="V148" s="93"/>
      <c r="W148" s="58"/>
      <c r="X148" s="73"/>
      <c r="Y148" s="73">
        <f t="shared" si="272"/>
        <v>0</v>
      </c>
      <c r="Z148" s="74">
        <f t="shared" si="272"/>
        <v>0</v>
      </c>
      <c r="AA148" s="61">
        <f t="shared" si="267"/>
        <v>0</v>
      </c>
      <c r="AB148" s="58"/>
      <c r="AC148" s="73"/>
      <c r="AD148" s="92"/>
      <c r="AE148" s="92"/>
      <c r="AF148" s="61">
        <f t="shared" si="268"/>
        <v>0</v>
      </c>
      <c r="AG148" s="58"/>
      <c r="AH148" s="92"/>
      <c r="AI148" s="93"/>
      <c r="AJ148" s="58"/>
      <c r="AK148" s="92"/>
      <c r="AL148" s="93"/>
      <c r="AM148" s="58"/>
      <c r="AN148" s="92"/>
      <c r="AO148" s="93"/>
      <c r="AP148" s="58"/>
      <c r="AQ148" s="92"/>
      <c r="AR148" s="93"/>
      <c r="AS148" s="78"/>
      <c r="AT148" s="50"/>
      <c r="AU148" s="58"/>
      <c r="AV148" s="73"/>
      <c r="AW148" s="73">
        <f t="shared" si="273"/>
        <v>0</v>
      </c>
      <c r="AX148" s="74">
        <f t="shared" si="273"/>
        <v>0</v>
      </c>
      <c r="AY148" s="66"/>
      <c r="AZ148" s="74"/>
      <c r="BA148" s="74">
        <f t="shared" si="274"/>
        <v>0</v>
      </c>
      <c r="BB148" s="74">
        <f t="shared" si="274"/>
        <v>0</v>
      </c>
      <c r="BC148" s="58"/>
      <c r="BD148" s="73"/>
      <c r="BE148" s="73">
        <f t="shared" si="275"/>
        <v>0</v>
      </c>
      <c r="BF148" s="74">
        <f t="shared" si="275"/>
        <v>0</v>
      </c>
      <c r="BG148" s="66">
        <f t="shared" si="269"/>
        <v>0</v>
      </c>
      <c r="BH148" s="74">
        <f t="shared" si="270"/>
        <v>0</v>
      </c>
      <c r="BI148" s="80">
        <f t="shared" si="271"/>
        <v>0</v>
      </c>
      <c r="BJ148" s="79"/>
      <c r="BK148" s="50"/>
      <c r="BL148" s="58"/>
      <c r="BM148" s="73"/>
      <c r="BN148" s="73">
        <f t="shared" si="276"/>
        <v>0</v>
      </c>
      <c r="BO148" s="74">
        <f t="shared" si="276"/>
        <v>0</v>
      </c>
      <c r="BP148" s="58"/>
      <c r="BQ148" s="73"/>
      <c r="BR148" s="74">
        <f t="shared" si="277"/>
        <v>0</v>
      </c>
      <c r="BS148" s="80">
        <f t="shared" si="277"/>
        <v>0</v>
      </c>
      <c r="BT148" s="50"/>
      <c r="BU148" s="58"/>
      <c r="BV148" s="73"/>
      <c r="BW148" s="73">
        <f t="shared" si="278"/>
        <v>0</v>
      </c>
      <c r="BX148" s="74">
        <f t="shared" si="278"/>
        <v>0</v>
      </c>
      <c r="BY148" s="66"/>
      <c r="BZ148" s="74"/>
      <c r="CA148" s="74">
        <f t="shared" si="279"/>
        <v>0</v>
      </c>
      <c r="CB148" s="80">
        <f t="shared" si="279"/>
        <v>0</v>
      </c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  <c r="CW148" s="50"/>
      <c r="CX148" s="50"/>
      <c r="CY148" s="50"/>
      <c r="CZ148" s="50"/>
      <c r="DA148" s="50"/>
      <c r="DB148" s="50"/>
      <c r="DC148" s="50"/>
      <c r="DD148" s="50"/>
      <c r="DE148" s="50"/>
      <c r="DF148" s="50"/>
      <c r="DG148" s="50"/>
      <c r="DH148" s="50"/>
      <c r="DI148" s="50"/>
      <c r="DJ148" s="50"/>
      <c r="DK148" s="50"/>
      <c r="DL148" s="50"/>
      <c r="DM148" s="50"/>
      <c r="DN148" s="50"/>
      <c r="DO148" s="50"/>
      <c r="DP148" s="50"/>
      <c r="DQ148" s="50"/>
      <c r="DR148" s="50"/>
      <c r="DS148" s="50"/>
      <c r="DT148" s="50"/>
      <c r="DU148" s="50"/>
      <c r="DV148" s="50"/>
      <c r="DW148" s="50"/>
      <c r="DX148" s="50"/>
      <c r="DY148" s="50"/>
      <c r="DZ148" s="50"/>
      <c r="EA148" s="50"/>
    </row>
    <row r="149" spans="1:131" ht="20.399999999999999" hidden="1" outlineLevel="1" x14ac:dyDescent="0.35">
      <c r="A149" s="70" t="s">
        <v>48</v>
      </c>
      <c r="B149" s="58"/>
      <c r="C149" s="73"/>
      <c r="D149" s="90">
        <v>0</v>
      </c>
      <c r="E149" s="91">
        <v>0</v>
      </c>
      <c r="F149" s="61">
        <f t="shared" si="264"/>
        <v>0</v>
      </c>
      <c r="G149" s="58"/>
      <c r="H149" s="73"/>
      <c r="I149" s="90">
        <v>0</v>
      </c>
      <c r="J149" s="90">
        <v>0</v>
      </c>
      <c r="K149" s="61">
        <f t="shared" si="265"/>
        <v>0</v>
      </c>
      <c r="L149" s="58"/>
      <c r="M149" s="73"/>
      <c r="N149" s="90">
        <v>0</v>
      </c>
      <c r="O149" s="90">
        <v>0</v>
      </c>
      <c r="P149" s="62">
        <f t="shared" si="266"/>
        <v>0</v>
      </c>
      <c r="Q149" s="58"/>
      <c r="R149" s="92"/>
      <c r="S149" s="93"/>
      <c r="T149" s="58"/>
      <c r="U149" s="92"/>
      <c r="V149" s="93"/>
      <c r="W149" s="58"/>
      <c r="X149" s="73"/>
      <c r="Y149" s="73">
        <f t="shared" si="272"/>
        <v>0</v>
      </c>
      <c r="Z149" s="74">
        <f t="shared" si="272"/>
        <v>0</v>
      </c>
      <c r="AA149" s="61">
        <f t="shared" si="267"/>
        <v>0</v>
      </c>
      <c r="AB149" s="58"/>
      <c r="AC149" s="73"/>
      <c r="AD149" s="92"/>
      <c r="AE149" s="92"/>
      <c r="AF149" s="61">
        <f t="shared" si="268"/>
        <v>0</v>
      </c>
      <c r="AG149" s="58"/>
      <c r="AH149" s="92"/>
      <c r="AI149" s="93"/>
      <c r="AJ149" s="58"/>
      <c r="AK149" s="92"/>
      <c r="AL149" s="93"/>
      <c r="AM149" s="58"/>
      <c r="AN149" s="92"/>
      <c r="AO149" s="93"/>
      <c r="AP149" s="58"/>
      <c r="AQ149" s="92"/>
      <c r="AR149" s="93"/>
      <c r="AS149" s="78"/>
      <c r="AT149" s="50"/>
      <c r="AU149" s="58"/>
      <c r="AV149" s="73"/>
      <c r="AW149" s="73">
        <f t="shared" si="273"/>
        <v>0</v>
      </c>
      <c r="AX149" s="74">
        <f t="shared" si="273"/>
        <v>0</v>
      </c>
      <c r="AY149" s="66"/>
      <c r="AZ149" s="74"/>
      <c r="BA149" s="74">
        <f t="shared" si="274"/>
        <v>0</v>
      </c>
      <c r="BB149" s="74">
        <f t="shared" si="274"/>
        <v>0</v>
      </c>
      <c r="BC149" s="58"/>
      <c r="BD149" s="73"/>
      <c r="BE149" s="73">
        <f t="shared" si="275"/>
        <v>0</v>
      </c>
      <c r="BF149" s="74">
        <f t="shared" si="275"/>
        <v>0</v>
      </c>
      <c r="BG149" s="66">
        <f t="shared" si="269"/>
        <v>0</v>
      </c>
      <c r="BH149" s="74">
        <f t="shared" si="270"/>
        <v>0</v>
      </c>
      <c r="BI149" s="80">
        <f t="shared" si="271"/>
        <v>0</v>
      </c>
      <c r="BJ149" s="79"/>
      <c r="BK149" s="50"/>
      <c r="BL149" s="58"/>
      <c r="BM149" s="73"/>
      <c r="BN149" s="73">
        <f t="shared" si="276"/>
        <v>0</v>
      </c>
      <c r="BO149" s="74">
        <f t="shared" si="276"/>
        <v>0</v>
      </c>
      <c r="BP149" s="58"/>
      <c r="BQ149" s="73"/>
      <c r="BR149" s="74">
        <f t="shared" si="277"/>
        <v>0</v>
      </c>
      <c r="BS149" s="80">
        <f t="shared" si="277"/>
        <v>0</v>
      </c>
      <c r="BT149" s="50"/>
      <c r="BU149" s="58"/>
      <c r="BV149" s="73"/>
      <c r="BW149" s="73">
        <f t="shared" si="278"/>
        <v>0</v>
      </c>
      <c r="BX149" s="74">
        <f t="shared" si="278"/>
        <v>0</v>
      </c>
      <c r="BY149" s="66"/>
      <c r="BZ149" s="74"/>
      <c r="CA149" s="74">
        <f t="shared" si="279"/>
        <v>0</v>
      </c>
      <c r="CB149" s="80">
        <f t="shared" si="279"/>
        <v>0</v>
      </c>
      <c r="CC149" s="50"/>
      <c r="CD149" s="50"/>
      <c r="CE149" s="50"/>
      <c r="CF149" s="50"/>
      <c r="CG149" s="50"/>
      <c r="CH149" s="50"/>
      <c r="CI149" s="50"/>
      <c r="CJ149" s="50"/>
      <c r="CK149" s="50"/>
      <c r="CL149" s="50"/>
      <c r="CM149" s="50"/>
      <c r="CN149" s="50"/>
      <c r="CO149" s="50"/>
      <c r="CP149" s="50"/>
      <c r="CQ149" s="50"/>
      <c r="CR149" s="50"/>
      <c r="CS149" s="50"/>
      <c r="CT149" s="50"/>
      <c r="CU149" s="50"/>
      <c r="CV149" s="50"/>
      <c r="CW149" s="50"/>
      <c r="CX149" s="50"/>
      <c r="CY149" s="50"/>
      <c r="CZ149" s="50"/>
      <c r="DA149" s="50"/>
      <c r="DB149" s="50"/>
      <c r="DC149" s="50"/>
      <c r="DD149" s="50"/>
      <c r="DE149" s="50"/>
      <c r="DF149" s="50"/>
      <c r="DG149" s="50"/>
      <c r="DH149" s="50"/>
      <c r="DI149" s="50"/>
      <c r="DJ149" s="50"/>
      <c r="DK149" s="50"/>
      <c r="DL149" s="50"/>
      <c r="DM149" s="50"/>
      <c r="DN149" s="50"/>
      <c r="DO149" s="50"/>
      <c r="DP149" s="50"/>
      <c r="DQ149" s="50"/>
      <c r="DR149" s="50"/>
      <c r="DS149" s="50"/>
      <c r="DT149" s="50"/>
      <c r="DU149" s="50"/>
      <c r="DV149" s="50"/>
      <c r="DW149" s="50"/>
      <c r="DX149" s="50"/>
      <c r="DY149" s="50"/>
      <c r="DZ149" s="50"/>
      <c r="EA149" s="50"/>
    </row>
    <row r="150" spans="1:131" ht="20.399999999999999" hidden="1" outlineLevel="1" x14ac:dyDescent="0.35">
      <c r="A150" s="71" t="s">
        <v>49</v>
      </c>
      <c r="B150" s="58"/>
      <c r="C150" s="73"/>
      <c r="D150" s="90">
        <v>0</v>
      </c>
      <c r="E150" s="91">
        <v>0</v>
      </c>
      <c r="F150" s="61">
        <f t="shared" si="264"/>
        <v>0</v>
      </c>
      <c r="G150" s="58"/>
      <c r="H150" s="73"/>
      <c r="I150" s="90">
        <v>0</v>
      </c>
      <c r="J150" s="90">
        <v>0</v>
      </c>
      <c r="K150" s="61">
        <f t="shared" si="265"/>
        <v>0</v>
      </c>
      <c r="L150" s="58"/>
      <c r="M150" s="73"/>
      <c r="N150" s="90">
        <v>0</v>
      </c>
      <c r="O150" s="90">
        <v>0</v>
      </c>
      <c r="P150" s="62">
        <f t="shared" si="266"/>
        <v>0</v>
      </c>
      <c r="Q150" s="58"/>
      <c r="R150" s="92"/>
      <c r="S150" s="93"/>
      <c r="T150" s="58"/>
      <c r="U150" s="92"/>
      <c r="V150" s="93"/>
      <c r="W150" s="58"/>
      <c r="X150" s="73"/>
      <c r="Y150" s="73">
        <f t="shared" si="272"/>
        <v>0</v>
      </c>
      <c r="Z150" s="74">
        <f t="shared" si="272"/>
        <v>0</v>
      </c>
      <c r="AA150" s="61">
        <f t="shared" si="267"/>
        <v>0</v>
      </c>
      <c r="AB150" s="58"/>
      <c r="AC150" s="73"/>
      <c r="AD150" s="92"/>
      <c r="AE150" s="92"/>
      <c r="AF150" s="61">
        <f t="shared" si="268"/>
        <v>0</v>
      </c>
      <c r="AG150" s="58"/>
      <c r="AH150" s="92"/>
      <c r="AI150" s="93"/>
      <c r="AJ150" s="58"/>
      <c r="AK150" s="92"/>
      <c r="AL150" s="93"/>
      <c r="AM150" s="58"/>
      <c r="AN150" s="92"/>
      <c r="AO150" s="93"/>
      <c r="AP150" s="58"/>
      <c r="AQ150" s="92"/>
      <c r="AR150" s="93"/>
      <c r="AS150" s="78"/>
      <c r="AT150" s="50"/>
      <c r="AU150" s="58"/>
      <c r="AV150" s="73"/>
      <c r="AW150" s="73">
        <f t="shared" si="273"/>
        <v>0</v>
      </c>
      <c r="AX150" s="74">
        <f t="shared" si="273"/>
        <v>0</v>
      </c>
      <c r="AY150" s="66"/>
      <c r="AZ150" s="74"/>
      <c r="BA150" s="74">
        <f t="shared" si="274"/>
        <v>0</v>
      </c>
      <c r="BB150" s="74">
        <f t="shared" si="274"/>
        <v>0</v>
      </c>
      <c r="BC150" s="58"/>
      <c r="BD150" s="73"/>
      <c r="BE150" s="73">
        <f t="shared" si="275"/>
        <v>0</v>
      </c>
      <c r="BF150" s="74">
        <f t="shared" si="275"/>
        <v>0</v>
      </c>
      <c r="BG150" s="66">
        <f t="shared" si="269"/>
        <v>0</v>
      </c>
      <c r="BH150" s="74">
        <f t="shared" si="270"/>
        <v>0</v>
      </c>
      <c r="BI150" s="80">
        <f t="shared" si="271"/>
        <v>0</v>
      </c>
      <c r="BJ150" s="79"/>
      <c r="BK150" s="50"/>
      <c r="BL150" s="58"/>
      <c r="BM150" s="73"/>
      <c r="BN150" s="73">
        <f t="shared" si="276"/>
        <v>0</v>
      </c>
      <c r="BO150" s="74">
        <f t="shared" si="276"/>
        <v>0</v>
      </c>
      <c r="BP150" s="58"/>
      <c r="BQ150" s="73"/>
      <c r="BR150" s="74">
        <f t="shared" si="277"/>
        <v>0</v>
      </c>
      <c r="BS150" s="80">
        <f t="shared" si="277"/>
        <v>0</v>
      </c>
      <c r="BT150" s="50"/>
      <c r="BU150" s="58"/>
      <c r="BV150" s="73"/>
      <c r="BW150" s="73">
        <f t="shared" si="278"/>
        <v>0</v>
      </c>
      <c r="BX150" s="74">
        <f t="shared" si="278"/>
        <v>0</v>
      </c>
      <c r="BY150" s="66"/>
      <c r="BZ150" s="74"/>
      <c r="CA150" s="74">
        <f t="shared" si="279"/>
        <v>0</v>
      </c>
      <c r="CB150" s="80">
        <f t="shared" si="279"/>
        <v>0</v>
      </c>
      <c r="CC150" s="50"/>
      <c r="CD150" s="50"/>
      <c r="CE150" s="50"/>
      <c r="CF150" s="50"/>
      <c r="CG150" s="50"/>
      <c r="CH150" s="50"/>
      <c r="CI150" s="50"/>
      <c r="CJ150" s="50"/>
      <c r="CK150" s="50"/>
      <c r="CL150" s="50"/>
      <c r="CM150" s="50"/>
      <c r="CN150" s="50"/>
      <c r="CO150" s="50"/>
      <c r="CP150" s="50"/>
      <c r="CQ150" s="50"/>
      <c r="CR150" s="50"/>
      <c r="CS150" s="50"/>
      <c r="CT150" s="50"/>
      <c r="CU150" s="50"/>
      <c r="CV150" s="50"/>
      <c r="CW150" s="50"/>
      <c r="CX150" s="50"/>
      <c r="CY150" s="50"/>
      <c r="CZ150" s="50"/>
      <c r="DA150" s="50"/>
      <c r="DB150" s="50"/>
      <c r="DC150" s="50"/>
      <c r="DD150" s="50"/>
      <c r="DE150" s="50"/>
      <c r="DF150" s="50"/>
      <c r="DG150" s="50"/>
      <c r="DH150" s="50"/>
      <c r="DI150" s="50"/>
      <c r="DJ150" s="50"/>
      <c r="DK150" s="50"/>
      <c r="DL150" s="50"/>
      <c r="DM150" s="50"/>
      <c r="DN150" s="50"/>
      <c r="DO150" s="50"/>
      <c r="DP150" s="50"/>
      <c r="DQ150" s="50"/>
      <c r="DR150" s="50"/>
      <c r="DS150" s="50"/>
      <c r="DT150" s="50"/>
      <c r="DU150" s="50"/>
      <c r="DV150" s="50"/>
      <c r="DW150" s="50"/>
      <c r="DX150" s="50"/>
      <c r="DY150" s="50"/>
      <c r="DZ150" s="50"/>
      <c r="EA150" s="50"/>
    </row>
    <row r="151" spans="1:131" ht="21" outlineLevel="1" thickBot="1" x14ac:dyDescent="0.4">
      <c r="A151" s="70" t="s">
        <v>50</v>
      </c>
      <c r="B151" s="98"/>
      <c r="C151" s="99">
        <v>2336053</v>
      </c>
      <c r="D151" s="100"/>
      <c r="E151" s="101"/>
      <c r="F151" s="102"/>
      <c r="G151" s="98"/>
      <c r="H151" s="99">
        <v>3219600</v>
      </c>
      <c r="I151" s="100"/>
      <c r="J151" s="100"/>
      <c r="K151" s="102"/>
      <c r="L151" s="98"/>
      <c r="M151" s="99">
        <v>3219600</v>
      </c>
      <c r="N151" s="100"/>
      <c r="O151" s="100"/>
      <c r="P151" s="103"/>
      <c r="Q151" s="104">
        <v>797468</v>
      </c>
      <c r="R151" s="100"/>
      <c r="S151" s="102"/>
      <c r="T151" s="104"/>
      <c r="U151" s="100"/>
      <c r="V151" s="102"/>
      <c r="W151" s="98"/>
      <c r="X151" s="100">
        <f>M151+Q151-T151</f>
        <v>4017068</v>
      </c>
      <c r="Y151" s="100"/>
      <c r="Z151" s="101"/>
      <c r="AA151" s="102"/>
      <c r="AB151" s="98"/>
      <c r="AC151" s="105">
        <v>2775600</v>
      </c>
      <c r="AD151" s="100"/>
      <c r="AE151" s="100"/>
      <c r="AF151" s="102"/>
      <c r="AG151" s="104">
        <v>797468</v>
      </c>
      <c r="AH151" s="100"/>
      <c r="AI151" s="102"/>
      <c r="AJ151" s="104"/>
      <c r="AK151" s="100"/>
      <c r="AL151" s="102"/>
      <c r="AM151" s="104"/>
      <c r="AN151" s="100"/>
      <c r="AO151" s="102"/>
      <c r="AP151" s="104"/>
      <c r="AQ151" s="100"/>
      <c r="AR151" s="102"/>
      <c r="AS151" s="106"/>
      <c r="AT151" s="50"/>
      <c r="AU151" s="98"/>
      <c r="AV151" s="100">
        <f>AC151-M151</f>
        <v>-444000</v>
      </c>
      <c r="AW151" s="100"/>
      <c r="AX151" s="101"/>
      <c r="AY151" s="107"/>
      <c r="AZ151" s="101">
        <f>IF(M151=0,0,AC151/M151*100)</f>
        <v>86.209467014535974</v>
      </c>
      <c r="BA151" s="101"/>
      <c r="BB151" s="101"/>
      <c r="BC151" s="98"/>
      <c r="BD151" s="100">
        <f>AC151-M151-AG151-AJ151-AM151-AP151</f>
        <v>-1241468</v>
      </c>
      <c r="BE151" s="100"/>
      <c r="BF151" s="101"/>
      <c r="BG151" s="98"/>
      <c r="BH151" s="100"/>
      <c r="BI151" s="102"/>
      <c r="BJ151" s="108"/>
      <c r="BK151" s="50"/>
      <c r="BL151" s="98"/>
      <c r="BM151" s="100">
        <f>AC151-X151</f>
        <v>-1241468</v>
      </c>
      <c r="BN151" s="100"/>
      <c r="BO151" s="101"/>
      <c r="BP151" s="98"/>
      <c r="BQ151" s="101">
        <f>IF(X151=0,0,AC151/X151*100)</f>
        <v>69.095170905745178</v>
      </c>
      <c r="BR151" s="100"/>
      <c r="BS151" s="109"/>
      <c r="BT151" s="50"/>
      <c r="BU151" s="98"/>
      <c r="BV151" s="100">
        <f>AC151-C151</f>
        <v>439547</v>
      </c>
      <c r="BW151" s="100"/>
      <c r="BX151" s="101"/>
      <c r="BY151" s="107"/>
      <c r="BZ151" s="101">
        <f>IF(C151=0,0,AC151/C151*100)</f>
        <v>118.81579741555521</v>
      </c>
      <c r="CA151" s="101"/>
      <c r="CB151" s="109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  <c r="CW151" s="50"/>
      <c r="CX151" s="50"/>
      <c r="CY151" s="50"/>
      <c r="CZ151" s="50"/>
      <c r="DA151" s="50"/>
      <c r="DB151" s="50"/>
      <c r="DC151" s="50"/>
      <c r="DD151" s="50"/>
      <c r="DE151" s="50"/>
      <c r="DF151" s="50"/>
      <c r="DG151" s="50"/>
      <c r="DH151" s="50"/>
      <c r="DI151" s="50"/>
      <c r="DJ151" s="50"/>
      <c r="DK151" s="50"/>
      <c r="DL151" s="50"/>
      <c r="DM151" s="50"/>
      <c r="DN151" s="50"/>
      <c r="DO151" s="50"/>
      <c r="DP151" s="50"/>
      <c r="DQ151" s="50"/>
      <c r="DR151" s="50"/>
      <c r="DS151" s="50"/>
      <c r="DT151" s="50"/>
      <c r="DU151" s="50"/>
      <c r="DV151" s="50"/>
      <c r="DW151" s="50"/>
      <c r="DX151" s="50"/>
      <c r="DY151" s="50"/>
      <c r="DZ151" s="50"/>
      <c r="EA151" s="50"/>
    </row>
    <row r="152" spans="1:131" s="115" customFormat="1" ht="5.25" customHeight="1" thickBot="1" x14ac:dyDescent="0.4">
      <c r="A152" s="110"/>
      <c r="B152" s="111"/>
      <c r="C152" s="111"/>
      <c r="D152" s="111"/>
      <c r="E152" s="112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2"/>
      <c r="AA152" s="111"/>
      <c r="AB152" s="111"/>
      <c r="AC152" s="111"/>
      <c r="AD152" s="111"/>
      <c r="AE152" s="111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50"/>
      <c r="AU152" s="111"/>
      <c r="AV152" s="111"/>
      <c r="AW152" s="111"/>
      <c r="AX152" s="112"/>
      <c r="AY152" s="111"/>
      <c r="AZ152" s="111"/>
      <c r="BA152" s="111"/>
      <c r="BB152" s="111"/>
      <c r="BC152" s="111"/>
      <c r="BD152" s="111"/>
      <c r="BE152" s="111"/>
      <c r="BF152" s="112"/>
      <c r="BG152" s="111"/>
      <c r="BH152" s="111"/>
      <c r="BI152" s="111"/>
      <c r="BJ152" s="111"/>
      <c r="BK152" s="50"/>
      <c r="BL152" s="113"/>
      <c r="BM152" s="113"/>
      <c r="BN152" s="113"/>
      <c r="BO152" s="114"/>
      <c r="BP152" s="113"/>
      <c r="BQ152" s="113"/>
      <c r="BR152" s="113"/>
      <c r="BS152" s="114"/>
      <c r="BT152" s="50"/>
      <c r="BU152" s="113"/>
      <c r="BV152" s="113"/>
      <c r="BW152" s="113"/>
      <c r="BX152" s="114"/>
      <c r="BY152" s="114"/>
      <c r="BZ152" s="114"/>
      <c r="CA152" s="114"/>
      <c r="CB152" s="114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  <c r="CW152" s="50"/>
      <c r="CX152" s="50"/>
      <c r="CY152" s="50"/>
      <c r="CZ152" s="50"/>
      <c r="DA152" s="50"/>
      <c r="DB152" s="50"/>
      <c r="DC152" s="50"/>
      <c r="DD152" s="50"/>
      <c r="DE152" s="50"/>
      <c r="DF152" s="50"/>
      <c r="DG152" s="50"/>
      <c r="DH152" s="50"/>
      <c r="DI152" s="50"/>
      <c r="DJ152" s="50"/>
      <c r="DK152" s="50"/>
      <c r="DL152" s="50"/>
      <c r="DM152" s="50"/>
      <c r="DN152" s="50"/>
      <c r="DO152" s="50"/>
      <c r="DP152" s="50"/>
      <c r="DQ152" s="50"/>
      <c r="DR152" s="50"/>
      <c r="DS152" s="50"/>
      <c r="DT152" s="50"/>
      <c r="DU152" s="50"/>
      <c r="DV152" s="50"/>
      <c r="DW152" s="50"/>
      <c r="DX152" s="50"/>
      <c r="DY152" s="50"/>
      <c r="DZ152" s="50"/>
      <c r="EA152" s="50"/>
    </row>
    <row r="153" spans="1:131" s="56" customFormat="1" ht="27.75" customHeight="1" thickBot="1" x14ac:dyDescent="0.35">
      <c r="A153" s="116" t="s">
        <v>61</v>
      </c>
      <c r="B153" s="117">
        <f t="shared" ref="B153:B162" si="280">C153+D153</f>
        <v>0</v>
      </c>
      <c r="C153" s="118">
        <v>0</v>
      </c>
      <c r="D153" s="119">
        <f>D154+D155</f>
        <v>0</v>
      </c>
      <c r="E153" s="120">
        <f>E154+E155</f>
        <v>0</v>
      </c>
      <c r="F153" s="121">
        <f t="shared" ref="F153:F162" si="281">IF(E153=0,0,ROUND(D153/E153/12,0))</f>
        <v>0</v>
      </c>
      <c r="G153" s="117">
        <f t="shared" ref="G153:G162" si="282">H153+I153</f>
        <v>0</v>
      </c>
      <c r="H153" s="118">
        <v>0</v>
      </c>
      <c r="I153" s="119">
        <f>I154+I155</f>
        <v>0</v>
      </c>
      <c r="J153" s="119">
        <f>J154+J155</f>
        <v>0</v>
      </c>
      <c r="K153" s="121">
        <f t="shared" ref="K153:K162" si="283">IF(J153=0,0,ROUND(I153/J153/12,0))</f>
        <v>0</v>
      </c>
      <c r="L153" s="117">
        <f t="shared" ref="L153:L162" si="284">M153+N153</f>
        <v>0</v>
      </c>
      <c r="M153" s="118">
        <v>0</v>
      </c>
      <c r="N153" s="119">
        <f>N154+N155</f>
        <v>0</v>
      </c>
      <c r="O153" s="119">
        <f>O154+O155</f>
        <v>0</v>
      </c>
      <c r="P153" s="122">
        <f t="shared" ref="P153:P162" si="285">IF(O153=0,0,ROUND(N153/O153/12,0))</f>
        <v>0</v>
      </c>
      <c r="Q153" s="123"/>
      <c r="R153" s="124">
        <f>R154+R155</f>
        <v>0</v>
      </c>
      <c r="S153" s="125">
        <f>S154+S155</f>
        <v>0</v>
      </c>
      <c r="T153" s="126"/>
      <c r="U153" s="124">
        <f>U154+U155</f>
        <v>0</v>
      </c>
      <c r="V153" s="125">
        <f>V154+V155</f>
        <v>0</v>
      </c>
      <c r="W153" s="117">
        <f t="shared" ref="W153:W162" si="286">X153+Y153</f>
        <v>0</v>
      </c>
      <c r="X153" s="127">
        <f t="shared" ref="X153:Z162" si="287">M153+Q153-T153</f>
        <v>0</v>
      </c>
      <c r="Y153" s="127">
        <f t="shared" si="287"/>
        <v>0</v>
      </c>
      <c r="Z153" s="128">
        <f t="shared" si="287"/>
        <v>0</v>
      </c>
      <c r="AA153" s="121">
        <f t="shared" ref="AA153:AA162" si="288">IF(Z153=0,0,ROUND(Y153/Z153/12,0))</f>
        <v>0</v>
      </c>
      <c r="AB153" s="117">
        <f t="shared" ref="AB153:AB162" si="289">AC153+AD153</f>
        <v>0</v>
      </c>
      <c r="AC153" s="129"/>
      <c r="AD153" s="124">
        <f>AD154+AD155</f>
        <v>0</v>
      </c>
      <c r="AE153" s="124">
        <f>AE154+AE155</f>
        <v>0</v>
      </c>
      <c r="AF153" s="121">
        <f t="shared" ref="AF153:AF162" si="290">IF(AE153=0,0,ROUND(AD153/AE153/12,0))</f>
        <v>0</v>
      </c>
      <c r="AG153" s="123"/>
      <c r="AH153" s="124">
        <f>AH154+AH155</f>
        <v>0</v>
      </c>
      <c r="AI153" s="125">
        <f>AI154+AI155</f>
        <v>0</v>
      </c>
      <c r="AJ153" s="123"/>
      <c r="AK153" s="124">
        <f>AK154+AK155</f>
        <v>0</v>
      </c>
      <c r="AL153" s="125">
        <f>AL154+AL155</f>
        <v>0</v>
      </c>
      <c r="AM153" s="123"/>
      <c r="AN153" s="124">
        <f>AN154+AN155</f>
        <v>0</v>
      </c>
      <c r="AO153" s="125">
        <f>AO154+AO155</f>
        <v>0</v>
      </c>
      <c r="AP153" s="123"/>
      <c r="AQ153" s="124">
        <f>AQ154+AQ155</f>
        <v>0</v>
      </c>
      <c r="AR153" s="125">
        <f>AR154+AR155</f>
        <v>0</v>
      </c>
      <c r="AS153" s="130">
        <f>AS154+AS155</f>
        <v>0</v>
      </c>
      <c r="AT153" s="50"/>
      <c r="AU153" s="117">
        <f t="shared" ref="AU153:AU162" si="291">AV153+AW153</f>
        <v>0</v>
      </c>
      <c r="AV153" s="127">
        <f t="shared" ref="AV153:AX162" si="292">AC153-M153</f>
        <v>0</v>
      </c>
      <c r="AW153" s="127">
        <f t="shared" si="292"/>
        <v>0</v>
      </c>
      <c r="AX153" s="128">
        <f t="shared" si="292"/>
        <v>0</v>
      </c>
      <c r="AY153" s="131">
        <f t="shared" ref="AY153:BB162" si="293">IF(L153=0,0,AB153/L153*100)</f>
        <v>0</v>
      </c>
      <c r="AZ153" s="128">
        <f t="shared" si="293"/>
        <v>0</v>
      </c>
      <c r="BA153" s="128">
        <f t="shared" si="293"/>
        <v>0</v>
      </c>
      <c r="BB153" s="128">
        <f t="shared" si="293"/>
        <v>0</v>
      </c>
      <c r="BC153" s="117">
        <f t="shared" ref="BC153:BC162" si="294">BD153+BE153</f>
        <v>0</v>
      </c>
      <c r="BD153" s="127">
        <f t="shared" ref="BD153:BF162" si="295">AC153-M153-AG153-AJ153-AM153-AP153</f>
        <v>0</v>
      </c>
      <c r="BE153" s="127">
        <f t="shared" si="295"/>
        <v>0</v>
      </c>
      <c r="BF153" s="128">
        <f t="shared" si="295"/>
        <v>0</v>
      </c>
      <c r="BG153" s="131">
        <f t="shared" ref="BG153:BG162" si="296">IF(F153=0,0,AF153/F153*100)</f>
        <v>0</v>
      </c>
      <c r="BH153" s="128">
        <f t="shared" ref="BH153:BH162" si="297">IF(K153=0,0,AF153/K153*100)</f>
        <v>0</v>
      </c>
      <c r="BI153" s="132">
        <f t="shared" ref="BI153:BI162" si="298">IF(P153=0,0,AF153/P153*100)</f>
        <v>0</v>
      </c>
      <c r="BJ153" s="133">
        <f t="shared" ref="BJ153:BJ162" si="299">AS153</f>
        <v>0</v>
      </c>
      <c r="BK153" s="50"/>
      <c r="BL153" s="117">
        <f t="shared" ref="BL153:BL162" si="300">BM153+BN153</f>
        <v>0</v>
      </c>
      <c r="BM153" s="127">
        <f t="shared" ref="BM153:BO162" si="301">AC153-X153</f>
        <v>0</v>
      </c>
      <c r="BN153" s="127">
        <f t="shared" si="301"/>
        <v>0</v>
      </c>
      <c r="BO153" s="128">
        <f t="shared" si="301"/>
        <v>0</v>
      </c>
      <c r="BP153" s="131">
        <f t="shared" ref="BP153:BS162" si="302">IF(W153=0,0,AB153/W153*100)</f>
        <v>0</v>
      </c>
      <c r="BQ153" s="128">
        <f t="shared" si="302"/>
        <v>0</v>
      </c>
      <c r="BR153" s="128">
        <f t="shared" si="302"/>
        <v>0</v>
      </c>
      <c r="BS153" s="134">
        <f t="shared" si="302"/>
        <v>0</v>
      </c>
      <c r="BT153" s="50"/>
      <c r="BU153" s="117">
        <f t="shared" ref="BU153:BU162" si="303">BV153+BW153</f>
        <v>0</v>
      </c>
      <c r="BV153" s="127">
        <f t="shared" ref="BV153:BX162" si="304">AC153-C153</f>
        <v>0</v>
      </c>
      <c r="BW153" s="127">
        <f t="shared" si="304"/>
        <v>0</v>
      </c>
      <c r="BX153" s="128">
        <f t="shared" si="304"/>
        <v>0</v>
      </c>
      <c r="BY153" s="131">
        <f t="shared" ref="BY153:CB162" si="305">IF(B153=0,0,AB153/B153*100)</f>
        <v>0</v>
      </c>
      <c r="BZ153" s="128">
        <f t="shared" si="305"/>
        <v>0</v>
      </c>
      <c r="CA153" s="128">
        <f t="shared" si="305"/>
        <v>0</v>
      </c>
      <c r="CB153" s="134">
        <f t="shared" si="305"/>
        <v>0</v>
      </c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  <c r="CW153" s="50"/>
      <c r="CX153" s="50"/>
      <c r="CY153" s="50"/>
      <c r="CZ153" s="50"/>
      <c r="DA153" s="50"/>
      <c r="DB153" s="50"/>
      <c r="DC153" s="50"/>
      <c r="DD153" s="50"/>
      <c r="DE153" s="50"/>
      <c r="DF153" s="50"/>
      <c r="DG153" s="50"/>
      <c r="DH153" s="50"/>
      <c r="DI153" s="50"/>
      <c r="DJ153" s="50"/>
      <c r="DK153" s="50"/>
      <c r="DL153" s="50"/>
      <c r="DM153" s="50"/>
      <c r="DN153" s="50"/>
      <c r="DO153" s="50"/>
      <c r="DP153" s="50"/>
      <c r="DQ153" s="50"/>
      <c r="DR153" s="50"/>
      <c r="DS153" s="50"/>
      <c r="DT153" s="50"/>
      <c r="DU153" s="50"/>
      <c r="DV153" s="50"/>
      <c r="DW153" s="50"/>
      <c r="DX153" s="50"/>
      <c r="DY153" s="50"/>
      <c r="DZ153" s="50"/>
      <c r="EA153" s="50"/>
    </row>
    <row r="154" spans="1:131" s="56" customFormat="1" ht="20.25" customHeight="1" thickBot="1" x14ac:dyDescent="0.3">
      <c r="A154" s="135" t="s">
        <v>62</v>
      </c>
      <c r="B154" s="42"/>
      <c r="C154" s="136">
        <f>'[1]355 ÚSTR'!C154</f>
        <v>0</v>
      </c>
      <c r="D154" s="137">
        <v>0</v>
      </c>
      <c r="E154" s="138">
        <v>0</v>
      </c>
      <c r="F154" s="48">
        <f t="shared" si="281"/>
        <v>0</v>
      </c>
      <c r="G154" s="42"/>
      <c r="H154" s="136">
        <f>'[1]355 ÚSTR'!H154</f>
        <v>0</v>
      </c>
      <c r="I154" s="137">
        <v>0</v>
      </c>
      <c r="J154" s="137">
        <v>0</v>
      </c>
      <c r="K154" s="48">
        <f t="shared" si="283"/>
        <v>0</v>
      </c>
      <c r="L154" s="139"/>
      <c r="M154" s="136"/>
      <c r="N154" s="137">
        <v>0</v>
      </c>
      <c r="O154" s="137">
        <v>0</v>
      </c>
      <c r="P154" s="44">
        <f t="shared" si="285"/>
        <v>0</v>
      </c>
      <c r="Q154" s="139"/>
      <c r="R154" s="140"/>
      <c r="S154" s="141"/>
      <c r="T154" s="142"/>
      <c r="U154" s="140"/>
      <c r="V154" s="141"/>
      <c r="W154" s="42"/>
      <c r="X154" s="136"/>
      <c r="Y154" s="43">
        <f t="shared" si="287"/>
        <v>0</v>
      </c>
      <c r="Z154" s="47">
        <f t="shared" si="287"/>
        <v>0</v>
      </c>
      <c r="AA154" s="48">
        <f t="shared" si="288"/>
        <v>0</v>
      </c>
      <c r="AB154" s="42"/>
      <c r="AC154" s="136"/>
      <c r="AD154" s="140"/>
      <c r="AE154" s="140"/>
      <c r="AF154" s="48">
        <f t="shared" si="290"/>
        <v>0</v>
      </c>
      <c r="AG154" s="139"/>
      <c r="AH154" s="140"/>
      <c r="AI154" s="141"/>
      <c r="AJ154" s="139"/>
      <c r="AK154" s="140"/>
      <c r="AL154" s="141"/>
      <c r="AM154" s="139"/>
      <c r="AN154" s="140"/>
      <c r="AO154" s="141"/>
      <c r="AP154" s="139"/>
      <c r="AQ154" s="140"/>
      <c r="AR154" s="141"/>
      <c r="AS154" s="143"/>
      <c r="AT154" s="144"/>
      <c r="AU154" s="42">
        <f t="shared" si="291"/>
        <v>0</v>
      </c>
      <c r="AV154" s="43">
        <f t="shared" si="292"/>
        <v>0</v>
      </c>
      <c r="AW154" s="43">
        <f t="shared" si="292"/>
        <v>0</v>
      </c>
      <c r="AX154" s="47">
        <f t="shared" si="292"/>
        <v>0</v>
      </c>
      <c r="AY154" s="52">
        <f t="shared" si="293"/>
        <v>0</v>
      </c>
      <c r="AZ154" s="47">
        <f t="shared" si="293"/>
        <v>0</v>
      </c>
      <c r="BA154" s="47">
        <f t="shared" si="293"/>
        <v>0</v>
      </c>
      <c r="BB154" s="47">
        <f t="shared" si="293"/>
        <v>0</v>
      </c>
      <c r="BC154" s="42">
        <f t="shared" si="294"/>
        <v>0</v>
      </c>
      <c r="BD154" s="43">
        <f t="shared" si="295"/>
        <v>0</v>
      </c>
      <c r="BE154" s="43">
        <f t="shared" si="295"/>
        <v>0</v>
      </c>
      <c r="BF154" s="47">
        <f t="shared" si="295"/>
        <v>0</v>
      </c>
      <c r="BG154" s="52">
        <f t="shared" si="296"/>
        <v>0</v>
      </c>
      <c r="BH154" s="47">
        <f t="shared" si="297"/>
        <v>0</v>
      </c>
      <c r="BI154" s="53">
        <f t="shared" si="298"/>
        <v>0</v>
      </c>
      <c r="BJ154" s="145">
        <f t="shared" si="299"/>
        <v>0</v>
      </c>
      <c r="BK154" s="146"/>
      <c r="BL154" s="42">
        <f t="shared" si="300"/>
        <v>0</v>
      </c>
      <c r="BM154" s="43">
        <f t="shared" si="301"/>
        <v>0</v>
      </c>
      <c r="BN154" s="43">
        <f t="shared" si="301"/>
        <v>0</v>
      </c>
      <c r="BO154" s="47">
        <f t="shared" si="301"/>
        <v>0</v>
      </c>
      <c r="BP154" s="52">
        <f t="shared" si="302"/>
        <v>0</v>
      </c>
      <c r="BQ154" s="47">
        <f t="shared" si="302"/>
        <v>0</v>
      </c>
      <c r="BR154" s="47">
        <f t="shared" si="302"/>
        <v>0</v>
      </c>
      <c r="BS154" s="53">
        <f t="shared" si="302"/>
        <v>0</v>
      </c>
      <c r="BT154" s="144"/>
      <c r="BU154" s="42">
        <f t="shared" si="303"/>
        <v>0</v>
      </c>
      <c r="BV154" s="43">
        <f t="shared" si="304"/>
        <v>0</v>
      </c>
      <c r="BW154" s="43">
        <f t="shared" si="304"/>
        <v>0</v>
      </c>
      <c r="BX154" s="47">
        <f t="shared" si="304"/>
        <v>0</v>
      </c>
      <c r="BY154" s="52">
        <f t="shared" si="305"/>
        <v>0</v>
      </c>
      <c r="BZ154" s="47">
        <f t="shared" si="305"/>
        <v>0</v>
      </c>
      <c r="CA154" s="47">
        <f t="shared" si="305"/>
        <v>0</v>
      </c>
      <c r="CB154" s="53">
        <f t="shared" si="305"/>
        <v>0</v>
      </c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  <c r="CW154" s="50"/>
      <c r="CX154" s="50"/>
      <c r="CY154" s="50"/>
      <c r="CZ154" s="50"/>
      <c r="DA154" s="50"/>
      <c r="DB154" s="50"/>
      <c r="DC154" s="50"/>
      <c r="DD154" s="50"/>
      <c r="DE154" s="50"/>
      <c r="DF154" s="50"/>
      <c r="DG154" s="50"/>
      <c r="DH154" s="50"/>
      <c r="DI154" s="50"/>
      <c r="DJ154" s="50"/>
      <c r="DK154" s="50"/>
      <c r="DL154" s="50"/>
      <c r="DM154" s="50"/>
      <c r="DN154" s="50"/>
      <c r="DO154" s="50"/>
      <c r="DP154" s="50"/>
      <c r="DQ154" s="50"/>
      <c r="DR154" s="50"/>
      <c r="DS154" s="50"/>
      <c r="DT154" s="50"/>
      <c r="DU154" s="50"/>
      <c r="DV154" s="50"/>
      <c r="DW154" s="50"/>
      <c r="DX154" s="50"/>
      <c r="DY154" s="50"/>
      <c r="DZ154" s="50"/>
      <c r="EA154" s="50"/>
    </row>
    <row r="155" spans="1:131" ht="21" hidden="1" outlineLevel="1" thickBot="1" x14ac:dyDescent="0.4">
      <c r="A155" s="147" t="s">
        <v>63</v>
      </c>
      <c r="B155" s="148"/>
      <c r="C155" s="149">
        <f>'[1]355 ÚSTR'!C155</f>
        <v>0</v>
      </c>
      <c r="D155" s="150">
        <v>0</v>
      </c>
      <c r="E155" s="151">
        <v>0</v>
      </c>
      <c r="F155" s="41">
        <f t="shared" si="281"/>
        <v>0</v>
      </c>
      <c r="G155" s="148"/>
      <c r="H155" s="149">
        <f>'[1]355 ÚSTR'!H155</f>
        <v>0</v>
      </c>
      <c r="I155" s="150">
        <v>0</v>
      </c>
      <c r="J155" s="150">
        <v>0</v>
      </c>
      <c r="K155" s="41">
        <f t="shared" si="283"/>
        <v>0</v>
      </c>
      <c r="L155" s="152"/>
      <c r="M155" s="149"/>
      <c r="N155" s="150">
        <v>0</v>
      </c>
      <c r="O155" s="150">
        <v>0</v>
      </c>
      <c r="P155" s="153">
        <f t="shared" si="285"/>
        <v>0</v>
      </c>
      <c r="Q155" s="152"/>
      <c r="R155" s="154"/>
      <c r="S155" s="155"/>
      <c r="T155" s="156"/>
      <c r="U155" s="154"/>
      <c r="V155" s="155"/>
      <c r="W155" s="148"/>
      <c r="X155" s="149"/>
      <c r="Y155" s="157">
        <f t="shared" si="287"/>
        <v>0</v>
      </c>
      <c r="Z155" s="158">
        <f t="shared" si="287"/>
        <v>0</v>
      </c>
      <c r="AA155" s="41">
        <f t="shared" si="288"/>
        <v>0</v>
      </c>
      <c r="AB155" s="148"/>
      <c r="AC155" s="149"/>
      <c r="AD155" s="154"/>
      <c r="AE155" s="154"/>
      <c r="AF155" s="41">
        <f t="shared" si="290"/>
        <v>0</v>
      </c>
      <c r="AG155" s="152"/>
      <c r="AH155" s="154"/>
      <c r="AI155" s="155"/>
      <c r="AJ155" s="152"/>
      <c r="AK155" s="154"/>
      <c r="AL155" s="155"/>
      <c r="AM155" s="152"/>
      <c r="AN155" s="154"/>
      <c r="AO155" s="155"/>
      <c r="AP155" s="152"/>
      <c r="AQ155" s="154"/>
      <c r="AR155" s="155"/>
      <c r="AS155" s="155"/>
      <c r="AT155" s="50"/>
      <c r="AU155" s="148">
        <f t="shared" si="291"/>
        <v>0</v>
      </c>
      <c r="AV155" s="157">
        <f t="shared" si="292"/>
        <v>0</v>
      </c>
      <c r="AW155" s="157">
        <f t="shared" si="292"/>
        <v>0</v>
      </c>
      <c r="AX155" s="158">
        <f t="shared" si="292"/>
        <v>0</v>
      </c>
      <c r="AY155" s="159">
        <f t="shared" si="293"/>
        <v>0</v>
      </c>
      <c r="AZ155" s="60">
        <f t="shared" si="293"/>
        <v>0</v>
      </c>
      <c r="BA155" s="60">
        <f t="shared" si="293"/>
        <v>0</v>
      </c>
      <c r="BB155" s="60">
        <f t="shared" si="293"/>
        <v>0</v>
      </c>
      <c r="BC155" s="148">
        <f t="shared" si="294"/>
        <v>0</v>
      </c>
      <c r="BD155" s="157">
        <f t="shared" si="295"/>
        <v>0</v>
      </c>
      <c r="BE155" s="157">
        <f t="shared" si="295"/>
        <v>0</v>
      </c>
      <c r="BF155" s="158">
        <f t="shared" si="295"/>
        <v>0</v>
      </c>
      <c r="BG155" s="159">
        <f t="shared" si="296"/>
        <v>0</v>
      </c>
      <c r="BH155" s="60">
        <f t="shared" si="297"/>
        <v>0</v>
      </c>
      <c r="BI155" s="68">
        <f t="shared" si="298"/>
        <v>0</v>
      </c>
      <c r="BJ155" s="65">
        <f t="shared" si="299"/>
        <v>0</v>
      </c>
      <c r="BK155" s="50"/>
      <c r="BL155" s="148">
        <f t="shared" si="300"/>
        <v>0</v>
      </c>
      <c r="BM155" s="157">
        <f t="shared" si="301"/>
        <v>0</v>
      </c>
      <c r="BN155" s="157">
        <f t="shared" si="301"/>
        <v>0</v>
      </c>
      <c r="BO155" s="158">
        <f t="shared" si="301"/>
        <v>0</v>
      </c>
      <c r="BP155" s="160">
        <f t="shared" si="302"/>
        <v>0</v>
      </c>
      <c r="BQ155" s="158">
        <f t="shared" si="302"/>
        <v>0</v>
      </c>
      <c r="BR155" s="158">
        <f t="shared" si="302"/>
        <v>0</v>
      </c>
      <c r="BS155" s="161">
        <f t="shared" si="302"/>
        <v>0</v>
      </c>
      <c r="BT155" s="50"/>
      <c r="BU155" s="148">
        <f t="shared" si="303"/>
        <v>0</v>
      </c>
      <c r="BV155" s="157">
        <f t="shared" si="304"/>
        <v>0</v>
      </c>
      <c r="BW155" s="157">
        <f t="shared" si="304"/>
        <v>0</v>
      </c>
      <c r="BX155" s="158">
        <f t="shared" si="304"/>
        <v>0</v>
      </c>
      <c r="BY155" s="160">
        <f t="shared" si="305"/>
        <v>0</v>
      </c>
      <c r="BZ155" s="158">
        <f t="shared" si="305"/>
        <v>0</v>
      </c>
      <c r="CA155" s="158">
        <f t="shared" si="305"/>
        <v>0</v>
      </c>
      <c r="CB155" s="161">
        <f t="shared" si="305"/>
        <v>0</v>
      </c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  <c r="CW155" s="50"/>
      <c r="CX155" s="50"/>
      <c r="CY155" s="50"/>
      <c r="CZ155" s="50"/>
      <c r="DA155" s="50"/>
      <c r="DB155" s="50"/>
      <c r="DC155" s="50"/>
      <c r="DD155" s="50"/>
      <c r="DE155" s="50"/>
      <c r="DF155" s="50"/>
      <c r="DG155" s="50"/>
      <c r="DH155" s="50"/>
      <c r="DI155" s="50"/>
      <c r="DJ155" s="50"/>
      <c r="DK155" s="50"/>
      <c r="DL155" s="50"/>
      <c r="DM155" s="50"/>
      <c r="DN155" s="50"/>
      <c r="DO155" s="50"/>
      <c r="DP155" s="50"/>
      <c r="DQ155" s="50"/>
      <c r="DR155" s="50"/>
      <c r="DS155" s="50"/>
      <c r="DT155" s="50"/>
      <c r="DU155" s="50"/>
      <c r="DV155" s="50"/>
      <c r="DW155" s="50"/>
      <c r="DX155" s="50"/>
      <c r="DY155" s="50"/>
      <c r="DZ155" s="50"/>
      <c r="EA155" s="50"/>
    </row>
    <row r="156" spans="1:131" ht="21" hidden="1" outlineLevel="1" thickBot="1" x14ac:dyDescent="0.4">
      <c r="A156" s="57" t="s">
        <v>64</v>
      </c>
      <c r="B156" s="162">
        <f t="shared" si="280"/>
        <v>0</v>
      </c>
      <c r="C156" s="72"/>
      <c r="D156" s="83">
        <v>0</v>
      </c>
      <c r="E156" s="86">
        <v>0</v>
      </c>
      <c r="F156" s="61">
        <f t="shared" si="281"/>
        <v>0</v>
      </c>
      <c r="G156" s="162">
        <f t="shared" si="282"/>
        <v>0</v>
      </c>
      <c r="H156" s="83">
        <v>0</v>
      </c>
      <c r="I156" s="83">
        <v>0</v>
      </c>
      <c r="J156" s="83">
        <v>0</v>
      </c>
      <c r="K156" s="61">
        <f t="shared" si="283"/>
        <v>0</v>
      </c>
      <c r="L156" s="162">
        <f t="shared" si="284"/>
        <v>0</v>
      </c>
      <c r="M156" s="72"/>
      <c r="N156" s="83"/>
      <c r="O156" s="83"/>
      <c r="P156" s="62">
        <f t="shared" si="285"/>
        <v>0</v>
      </c>
      <c r="Q156" s="163"/>
      <c r="R156" s="85"/>
      <c r="S156" s="87"/>
      <c r="T156" s="164"/>
      <c r="U156" s="85"/>
      <c r="V156" s="87"/>
      <c r="W156" s="162">
        <f t="shared" si="286"/>
        <v>0</v>
      </c>
      <c r="X156" s="72"/>
      <c r="Y156" s="59">
        <f t="shared" si="287"/>
        <v>0</v>
      </c>
      <c r="Z156" s="60">
        <f t="shared" si="287"/>
        <v>0</v>
      </c>
      <c r="AA156" s="61">
        <f t="shared" si="288"/>
        <v>0</v>
      </c>
      <c r="AB156" s="162">
        <f t="shared" si="289"/>
        <v>0</v>
      </c>
      <c r="AC156" s="72"/>
      <c r="AD156" s="85"/>
      <c r="AE156" s="85"/>
      <c r="AF156" s="61">
        <f t="shared" si="290"/>
        <v>0</v>
      </c>
      <c r="AG156" s="163"/>
      <c r="AH156" s="85"/>
      <c r="AI156" s="87"/>
      <c r="AJ156" s="163"/>
      <c r="AK156" s="85"/>
      <c r="AL156" s="87"/>
      <c r="AM156" s="163"/>
      <c r="AN156" s="85"/>
      <c r="AO156" s="87"/>
      <c r="AP156" s="163"/>
      <c r="AQ156" s="85"/>
      <c r="AR156" s="87"/>
      <c r="AS156" s="87"/>
      <c r="AT156" s="50"/>
      <c r="AU156" s="162">
        <f t="shared" si="291"/>
        <v>0</v>
      </c>
      <c r="AV156" s="59">
        <f t="shared" si="292"/>
        <v>0</v>
      </c>
      <c r="AW156" s="59">
        <f t="shared" si="292"/>
        <v>0</v>
      </c>
      <c r="AX156" s="60">
        <f t="shared" si="292"/>
        <v>0</v>
      </c>
      <c r="AY156" s="159">
        <f t="shared" si="293"/>
        <v>0</v>
      </c>
      <c r="AZ156" s="60">
        <f t="shared" si="293"/>
        <v>0</v>
      </c>
      <c r="BA156" s="60">
        <f t="shared" si="293"/>
        <v>0</v>
      </c>
      <c r="BB156" s="60">
        <f t="shared" si="293"/>
        <v>0</v>
      </c>
      <c r="BC156" s="162">
        <f t="shared" si="294"/>
        <v>0</v>
      </c>
      <c r="BD156" s="59">
        <f t="shared" si="295"/>
        <v>0</v>
      </c>
      <c r="BE156" s="59">
        <f t="shared" si="295"/>
        <v>0</v>
      </c>
      <c r="BF156" s="60">
        <f t="shared" si="295"/>
        <v>0</v>
      </c>
      <c r="BG156" s="67">
        <f t="shared" si="296"/>
        <v>0</v>
      </c>
      <c r="BH156" s="60">
        <f t="shared" si="297"/>
        <v>0</v>
      </c>
      <c r="BI156" s="68">
        <f t="shared" si="298"/>
        <v>0</v>
      </c>
      <c r="BJ156" s="65">
        <f t="shared" si="299"/>
        <v>0</v>
      </c>
      <c r="BK156" s="50"/>
      <c r="BL156" s="162">
        <f t="shared" si="300"/>
        <v>0</v>
      </c>
      <c r="BM156" s="59">
        <f t="shared" si="301"/>
        <v>0</v>
      </c>
      <c r="BN156" s="59">
        <f t="shared" si="301"/>
        <v>0</v>
      </c>
      <c r="BO156" s="60">
        <f t="shared" si="301"/>
        <v>0</v>
      </c>
      <c r="BP156" s="159">
        <f t="shared" si="302"/>
        <v>0</v>
      </c>
      <c r="BQ156" s="60">
        <f t="shared" si="302"/>
        <v>0</v>
      </c>
      <c r="BR156" s="60">
        <f t="shared" si="302"/>
        <v>0</v>
      </c>
      <c r="BS156" s="68">
        <f t="shared" si="302"/>
        <v>0</v>
      </c>
      <c r="BT156" s="50"/>
      <c r="BU156" s="162">
        <f t="shared" si="303"/>
        <v>0</v>
      </c>
      <c r="BV156" s="59">
        <f t="shared" si="304"/>
        <v>0</v>
      </c>
      <c r="BW156" s="59">
        <f t="shared" si="304"/>
        <v>0</v>
      </c>
      <c r="BX156" s="60">
        <f t="shared" si="304"/>
        <v>0</v>
      </c>
      <c r="BY156" s="159">
        <f t="shared" si="305"/>
        <v>0</v>
      </c>
      <c r="BZ156" s="60">
        <f t="shared" si="305"/>
        <v>0</v>
      </c>
      <c r="CA156" s="60">
        <f t="shared" si="305"/>
        <v>0</v>
      </c>
      <c r="CB156" s="68">
        <f t="shared" si="305"/>
        <v>0</v>
      </c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  <c r="CW156" s="50"/>
      <c r="CX156" s="50"/>
      <c r="CY156" s="50"/>
      <c r="CZ156" s="50"/>
      <c r="DA156" s="50"/>
      <c r="DB156" s="50"/>
      <c r="DC156" s="50"/>
      <c r="DD156" s="50"/>
      <c r="DE156" s="50"/>
      <c r="DF156" s="50"/>
      <c r="DG156" s="50"/>
      <c r="DH156" s="50"/>
      <c r="DI156" s="50"/>
      <c r="DJ156" s="50"/>
      <c r="DK156" s="50"/>
      <c r="DL156" s="50"/>
      <c r="DM156" s="50"/>
      <c r="DN156" s="50"/>
      <c r="DO156" s="50"/>
      <c r="DP156" s="50"/>
      <c r="DQ156" s="50"/>
      <c r="DR156" s="50"/>
      <c r="DS156" s="50"/>
      <c r="DT156" s="50"/>
      <c r="DU156" s="50"/>
      <c r="DV156" s="50"/>
      <c r="DW156" s="50"/>
      <c r="DX156" s="50"/>
      <c r="DY156" s="50"/>
      <c r="DZ156" s="50"/>
      <c r="EA156" s="50"/>
    </row>
    <row r="157" spans="1:131" ht="21" hidden="1" outlineLevel="1" thickBot="1" x14ac:dyDescent="0.4">
      <c r="A157" s="57" t="s">
        <v>65</v>
      </c>
      <c r="B157" s="162">
        <f t="shared" si="280"/>
        <v>0</v>
      </c>
      <c r="C157" s="72"/>
      <c r="D157" s="83">
        <v>0</v>
      </c>
      <c r="E157" s="86">
        <v>0</v>
      </c>
      <c r="F157" s="61">
        <f t="shared" si="281"/>
        <v>0</v>
      </c>
      <c r="G157" s="162">
        <f t="shared" si="282"/>
        <v>0</v>
      </c>
      <c r="H157" s="83">
        <v>0</v>
      </c>
      <c r="I157" s="83">
        <v>0</v>
      </c>
      <c r="J157" s="83">
        <v>0</v>
      </c>
      <c r="K157" s="61">
        <f t="shared" si="283"/>
        <v>0</v>
      </c>
      <c r="L157" s="162">
        <f t="shared" si="284"/>
        <v>0</v>
      </c>
      <c r="M157" s="72"/>
      <c r="N157" s="83"/>
      <c r="O157" s="83"/>
      <c r="P157" s="62">
        <f t="shared" si="285"/>
        <v>0</v>
      </c>
      <c r="Q157" s="163"/>
      <c r="R157" s="85"/>
      <c r="S157" s="87"/>
      <c r="T157" s="164"/>
      <c r="U157" s="85"/>
      <c r="V157" s="87"/>
      <c r="W157" s="162">
        <f t="shared" si="286"/>
        <v>0</v>
      </c>
      <c r="X157" s="72"/>
      <c r="Y157" s="59">
        <f t="shared" si="287"/>
        <v>0</v>
      </c>
      <c r="Z157" s="60">
        <f t="shared" si="287"/>
        <v>0</v>
      </c>
      <c r="AA157" s="61">
        <f t="shared" si="288"/>
        <v>0</v>
      </c>
      <c r="AB157" s="162">
        <f t="shared" si="289"/>
        <v>0</v>
      </c>
      <c r="AC157" s="72"/>
      <c r="AD157" s="85"/>
      <c r="AE157" s="85"/>
      <c r="AF157" s="61">
        <f t="shared" si="290"/>
        <v>0</v>
      </c>
      <c r="AG157" s="163"/>
      <c r="AH157" s="85"/>
      <c r="AI157" s="87"/>
      <c r="AJ157" s="163"/>
      <c r="AK157" s="85"/>
      <c r="AL157" s="87"/>
      <c r="AM157" s="163"/>
      <c r="AN157" s="85"/>
      <c r="AO157" s="87"/>
      <c r="AP157" s="163"/>
      <c r="AQ157" s="85"/>
      <c r="AR157" s="87"/>
      <c r="AS157" s="87"/>
      <c r="AT157" s="50"/>
      <c r="AU157" s="162">
        <f t="shared" si="291"/>
        <v>0</v>
      </c>
      <c r="AV157" s="59">
        <f t="shared" si="292"/>
        <v>0</v>
      </c>
      <c r="AW157" s="59">
        <f t="shared" si="292"/>
        <v>0</v>
      </c>
      <c r="AX157" s="60">
        <f t="shared" si="292"/>
        <v>0</v>
      </c>
      <c r="AY157" s="159">
        <f t="shared" si="293"/>
        <v>0</v>
      </c>
      <c r="AZ157" s="60">
        <f t="shared" si="293"/>
        <v>0</v>
      </c>
      <c r="BA157" s="60">
        <f t="shared" si="293"/>
        <v>0</v>
      </c>
      <c r="BB157" s="60">
        <f t="shared" si="293"/>
        <v>0</v>
      </c>
      <c r="BC157" s="162">
        <f t="shared" si="294"/>
        <v>0</v>
      </c>
      <c r="BD157" s="59">
        <f t="shared" si="295"/>
        <v>0</v>
      </c>
      <c r="BE157" s="59">
        <f t="shared" si="295"/>
        <v>0</v>
      </c>
      <c r="BF157" s="60">
        <f t="shared" si="295"/>
        <v>0</v>
      </c>
      <c r="BG157" s="67">
        <f t="shared" si="296"/>
        <v>0</v>
      </c>
      <c r="BH157" s="60">
        <f t="shared" si="297"/>
        <v>0</v>
      </c>
      <c r="BI157" s="68">
        <f t="shared" si="298"/>
        <v>0</v>
      </c>
      <c r="BJ157" s="65">
        <f t="shared" si="299"/>
        <v>0</v>
      </c>
      <c r="BK157" s="50"/>
      <c r="BL157" s="162">
        <f t="shared" si="300"/>
        <v>0</v>
      </c>
      <c r="BM157" s="59">
        <f t="shared" si="301"/>
        <v>0</v>
      </c>
      <c r="BN157" s="59">
        <f t="shared" si="301"/>
        <v>0</v>
      </c>
      <c r="BO157" s="60">
        <f t="shared" si="301"/>
        <v>0</v>
      </c>
      <c r="BP157" s="159">
        <f t="shared" si="302"/>
        <v>0</v>
      </c>
      <c r="BQ157" s="60">
        <f t="shared" si="302"/>
        <v>0</v>
      </c>
      <c r="BR157" s="60">
        <f t="shared" si="302"/>
        <v>0</v>
      </c>
      <c r="BS157" s="68">
        <f t="shared" si="302"/>
        <v>0</v>
      </c>
      <c r="BT157" s="50"/>
      <c r="BU157" s="162">
        <f t="shared" si="303"/>
        <v>0</v>
      </c>
      <c r="BV157" s="59">
        <f t="shared" si="304"/>
        <v>0</v>
      </c>
      <c r="BW157" s="59">
        <f t="shared" si="304"/>
        <v>0</v>
      </c>
      <c r="BX157" s="60">
        <f t="shared" si="304"/>
        <v>0</v>
      </c>
      <c r="BY157" s="159">
        <f t="shared" si="305"/>
        <v>0</v>
      </c>
      <c r="BZ157" s="60">
        <f t="shared" si="305"/>
        <v>0</v>
      </c>
      <c r="CA157" s="60">
        <f t="shared" si="305"/>
        <v>0</v>
      </c>
      <c r="CB157" s="68">
        <f t="shared" si="305"/>
        <v>0</v>
      </c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  <c r="CW157" s="50"/>
      <c r="CX157" s="50"/>
      <c r="CY157" s="50"/>
      <c r="CZ157" s="50"/>
      <c r="DA157" s="50"/>
      <c r="DB157" s="50"/>
      <c r="DC157" s="50"/>
      <c r="DD157" s="50"/>
      <c r="DE157" s="50"/>
      <c r="DF157" s="50"/>
      <c r="DG157" s="50"/>
      <c r="DH157" s="50"/>
      <c r="DI157" s="50"/>
      <c r="DJ157" s="50"/>
      <c r="DK157" s="50"/>
      <c r="DL157" s="50"/>
      <c r="DM157" s="50"/>
      <c r="DN157" s="50"/>
      <c r="DO157" s="50"/>
      <c r="DP157" s="50"/>
      <c r="DQ157" s="50"/>
      <c r="DR157" s="50"/>
      <c r="DS157" s="50"/>
      <c r="DT157" s="50"/>
      <c r="DU157" s="50"/>
      <c r="DV157" s="50"/>
      <c r="DW157" s="50"/>
      <c r="DX157" s="50"/>
      <c r="DY157" s="50"/>
      <c r="DZ157" s="50"/>
      <c r="EA157" s="50"/>
    </row>
    <row r="158" spans="1:131" s="183" customFormat="1" ht="21" hidden="1" outlineLevel="1" thickBot="1" x14ac:dyDescent="0.4">
      <c r="A158" s="165" t="s">
        <v>66</v>
      </c>
      <c r="B158" s="166">
        <f t="shared" si="280"/>
        <v>0</v>
      </c>
      <c r="C158" s="167"/>
      <c r="D158" s="168"/>
      <c r="E158" s="169"/>
      <c r="F158" s="170">
        <f t="shared" si="281"/>
        <v>0</v>
      </c>
      <c r="G158" s="166">
        <f t="shared" si="282"/>
        <v>0</v>
      </c>
      <c r="H158" s="168"/>
      <c r="I158" s="168"/>
      <c r="J158" s="168"/>
      <c r="K158" s="170">
        <f t="shared" si="283"/>
        <v>0</v>
      </c>
      <c r="L158" s="166">
        <f t="shared" si="284"/>
        <v>0</v>
      </c>
      <c r="M158" s="167"/>
      <c r="N158" s="168"/>
      <c r="O158" s="168"/>
      <c r="P158" s="171">
        <f t="shared" si="285"/>
        <v>0</v>
      </c>
      <c r="Q158" s="172"/>
      <c r="R158" s="173"/>
      <c r="S158" s="174"/>
      <c r="T158" s="175"/>
      <c r="U158" s="173"/>
      <c r="V158" s="174"/>
      <c r="W158" s="166">
        <f t="shared" si="286"/>
        <v>0</v>
      </c>
      <c r="X158" s="167"/>
      <c r="Y158" s="176">
        <f t="shared" si="287"/>
        <v>0</v>
      </c>
      <c r="Z158" s="177">
        <f t="shared" si="287"/>
        <v>0</v>
      </c>
      <c r="AA158" s="170">
        <f t="shared" si="288"/>
        <v>0</v>
      </c>
      <c r="AB158" s="166">
        <f t="shared" si="289"/>
        <v>0</v>
      </c>
      <c r="AC158" s="167"/>
      <c r="AD158" s="173"/>
      <c r="AE158" s="173"/>
      <c r="AF158" s="170">
        <f t="shared" si="290"/>
        <v>0</v>
      </c>
      <c r="AG158" s="172"/>
      <c r="AH158" s="173"/>
      <c r="AI158" s="174"/>
      <c r="AJ158" s="172"/>
      <c r="AK158" s="173"/>
      <c r="AL158" s="174"/>
      <c r="AM158" s="172"/>
      <c r="AN158" s="173"/>
      <c r="AO158" s="174"/>
      <c r="AP158" s="172"/>
      <c r="AQ158" s="173"/>
      <c r="AR158" s="174"/>
      <c r="AS158" s="174"/>
      <c r="AT158" s="178"/>
      <c r="AU158" s="166">
        <f t="shared" si="291"/>
        <v>0</v>
      </c>
      <c r="AV158" s="176">
        <f t="shared" si="292"/>
        <v>0</v>
      </c>
      <c r="AW158" s="176">
        <f t="shared" si="292"/>
        <v>0</v>
      </c>
      <c r="AX158" s="177">
        <f t="shared" si="292"/>
        <v>0</v>
      </c>
      <c r="AY158" s="179">
        <f t="shared" si="293"/>
        <v>0</v>
      </c>
      <c r="AZ158" s="177">
        <f t="shared" si="293"/>
        <v>0</v>
      </c>
      <c r="BA158" s="177">
        <f t="shared" si="293"/>
        <v>0</v>
      </c>
      <c r="BB158" s="177">
        <f t="shared" si="293"/>
        <v>0</v>
      </c>
      <c r="BC158" s="166">
        <f t="shared" si="294"/>
        <v>0</v>
      </c>
      <c r="BD158" s="176">
        <f t="shared" si="295"/>
        <v>0</v>
      </c>
      <c r="BE158" s="176">
        <f t="shared" si="295"/>
        <v>0</v>
      </c>
      <c r="BF158" s="177">
        <f t="shared" si="295"/>
        <v>0</v>
      </c>
      <c r="BG158" s="180">
        <f t="shared" si="296"/>
        <v>0</v>
      </c>
      <c r="BH158" s="177">
        <f t="shared" si="297"/>
        <v>0</v>
      </c>
      <c r="BI158" s="181">
        <f t="shared" si="298"/>
        <v>0</v>
      </c>
      <c r="BJ158" s="182">
        <f t="shared" si="299"/>
        <v>0</v>
      </c>
      <c r="BK158" s="178"/>
      <c r="BL158" s="166">
        <f t="shared" si="300"/>
        <v>0</v>
      </c>
      <c r="BM158" s="176">
        <f t="shared" si="301"/>
        <v>0</v>
      </c>
      <c r="BN158" s="176">
        <f t="shared" si="301"/>
        <v>0</v>
      </c>
      <c r="BO158" s="177">
        <f t="shared" si="301"/>
        <v>0</v>
      </c>
      <c r="BP158" s="179">
        <f t="shared" si="302"/>
        <v>0</v>
      </c>
      <c r="BQ158" s="177">
        <f t="shared" si="302"/>
        <v>0</v>
      </c>
      <c r="BR158" s="177">
        <f t="shared" si="302"/>
        <v>0</v>
      </c>
      <c r="BS158" s="181">
        <f t="shared" si="302"/>
        <v>0</v>
      </c>
      <c r="BT158" s="178"/>
      <c r="BU158" s="166">
        <f t="shared" si="303"/>
        <v>0</v>
      </c>
      <c r="BV158" s="176">
        <f t="shared" si="304"/>
        <v>0</v>
      </c>
      <c r="BW158" s="176">
        <f t="shared" si="304"/>
        <v>0</v>
      </c>
      <c r="BX158" s="177">
        <f t="shared" si="304"/>
        <v>0</v>
      </c>
      <c r="BY158" s="179">
        <f t="shared" si="305"/>
        <v>0</v>
      </c>
      <c r="BZ158" s="177">
        <f t="shared" si="305"/>
        <v>0</v>
      </c>
      <c r="CA158" s="177">
        <f t="shared" si="305"/>
        <v>0</v>
      </c>
      <c r="CB158" s="181">
        <f t="shared" si="305"/>
        <v>0</v>
      </c>
      <c r="CC158" s="178"/>
      <c r="CD158" s="178"/>
      <c r="CE158" s="178"/>
      <c r="CF158" s="178"/>
      <c r="CG158" s="178"/>
      <c r="CH158" s="178"/>
      <c r="CI158" s="178"/>
      <c r="CJ158" s="178"/>
      <c r="CK158" s="178"/>
      <c r="CL158" s="178"/>
      <c r="CM158" s="178"/>
      <c r="CN158" s="178"/>
      <c r="CO158" s="178"/>
      <c r="CP158" s="178"/>
      <c r="CQ158" s="178"/>
      <c r="CR158" s="178"/>
      <c r="CS158" s="178"/>
      <c r="CT158" s="178"/>
      <c r="CU158" s="178"/>
      <c r="CV158" s="178"/>
      <c r="CW158" s="178"/>
      <c r="CX158" s="178"/>
      <c r="CY158" s="178"/>
      <c r="CZ158" s="178"/>
      <c r="DA158" s="178"/>
      <c r="DB158" s="178"/>
      <c r="DC158" s="178"/>
      <c r="DD158" s="178"/>
      <c r="DE158" s="178"/>
      <c r="DF158" s="178"/>
      <c r="DG158" s="178"/>
      <c r="DH158" s="178"/>
      <c r="DI158" s="178"/>
      <c r="DJ158" s="178"/>
      <c r="DK158" s="178"/>
      <c r="DL158" s="178"/>
      <c r="DM158" s="178"/>
      <c r="DN158" s="178"/>
      <c r="DO158" s="178"/>
      <c r="DP158" s="178"/>
      <c r="DQ158" s="178"/>
      <c r="DR158" s="178"/>
      <c r="DS158" s="178"/>
      <c r="DT158" s="178"/>
      <c r="DU158" s="178"/>
      <c r="DV158" s="178"/>
      <c r="DW158" s="178"/>
      <c r="DX158" s="178"/>
      <c r="DY158" s="178"/>
      <c r="DZ158" s="178"/>
      <c r="EA158" s="178"/>
    </row>
    <row r="159" spans="1:131" s="183" customFormat="1" ht="21" hidden="1" outlineLevel="1" thickBot="1" x14ac:dyDescent="0.4">
      <c r="A159" s="165" t="s">
        <v>67</v>
      </c>
      <c r="B159" s="166">
        <f t="shared" si="280"/>
        <v>0</v>
      </c>
      <c r="C159" s="167"/>
      <c r="D159" s="168"/>
      <c r="E159" s="169"/>
      <c r="F159" s="170">
        <f t="shared" si="281"/>
        <v>0</v>
      </c>
      <c r="G159" s="166">
        <f t="shared" si="282"/>
        <v>0</v>
      </c>
      <c r="H159" s="168"/>
      <c r="I159" s="168"/>
      <c r="J159" s="168"/>
      <c r="K159" s="170">
        <f t="shared" si="283"/>
        <v>0</v>
      </c>
      <c r="L159" s="166">
        <f t="shared" si="284"/>
        <v>0</v>
      </c>
      <c r="M159" s="167"/>
      <c r="N159" s="168"/>
      <c r="O159" s="168"/>
      <c r="P159" s="171">
        <f t="shared" si="285"/>
        <v>0</v>
      </c>
      <c r="Q159" s="172"/>
      <c r="R159" s="173"/>
      <c r="S159" s="174"/>
      <c r="T159" s="175"/>
      <c r="U159" s="173"/>
      <c r="V159" s="174"/>
      <c r="W159" s="166">
        <f t="shared" si="286"/>
        <v>0</v>
      </c>
      <c r="X159" s="167"/>
      <c r="Y159" s="176">
        <f t="shared" si="287"/>
        <v>0</v>
      </c>
      <c r="Z159" s="177">
        <f t="shared" si="287"/>
        <v>0</v>
      </c>
      <c r="AA159" s="170">
        <f t="shared" si="288"/>
        <v>0</v>
      </c>
      <c r="AB159" s="166">
        <f t="shared" si="289"/>
        <v>0</v>
      </c>
      <c r="AC159" s="167"/>
      <c r="AD159" s="173"/>
      <c r="AE159" s="173"/>
      <c r="AF159" s="170">
        <f t="shared" si="290"/>
        <v>0</v>
      </c>
      <c r="AG159" s="172"/>
      <c r="AH159" s="173"/>
      <c r="AI159" s="174"/>
      <c r="AJ159" s="172"/>
      <c r="AK159" s="173"/>
      <c r="AL159" s="174"/>
      <c r="AM159" s="172"/>
      <c r="AN159" s="173"/>
      <c r="AO159" s="174"/>
      <c r="AP159" s="172"/>
      <c r="AQ159" s="173"/>
      <c r="AR159" s="174"/>
      <c r="AS159" s="174"/>
      <c r="AT159" s="178"/>
      <c r="AU159" s="166">
        <f t="shared" si="291"/>
        <v>0</v>
      </c>
      <c r="AV159" s="176">
        <f t="shared" si="292"/>
        <v>0</v>
      </c>
      <c r="AW159" s="176">
        <f t="shared" si="292"/>
        <v>0</v>
      </c>
      <c r="AX159" s="177">
        <f t="shared" si="292"/>
        <v>0</v>
      </c>
      <c r="AY159" s="179">
        <f t="shared" si="293"/>
        <v>0</v>
      </c>
      <c r="AZ159" s="177">
        <f t="shared" si="293"/>
        <v>0</v>
      </c>
      <c r="BA159" s="177">
        <f t="shared" si="293"/>
        <v>0</v>
      </c>
      <c r="BB159" s="177">
        <f t="shared" si="293"/>
        <v>0</v>
      </c>
      <c r="BC159" s="166">
        <f t="shared" si="294"/>
        <v>0</v>
      </c>
      <c r="BD159" s="176">
        <f t="shared" si="295"/>
        <v>0</v>
      </c>
      <c r="BE159" s="176">
        <f t="shared" si="295"/>
        <v>0</v>
      </c>
      <c r="BF159" s="177">
        <f t="shared" si="295"/>
        <v>0</v>
      </c>
      <c r="BG159" s="180">
        <f t="shared" si="296"/>
        <v>0</v>
      </c>
      <c r="BH159" s="177">
        <f t="shared" si="297"/>
        <v>0</v>
      </c>
      <c r="BI159" s="181">
        <f t="shared" si="298"/>
        <v>0</v>
      </c>
      <c r="BJ159" s="182">
        <f t="shared" si="299"/>
        <v>0</v>
      </c>
      <c r="BK159" s="178"/>
      <c r="BL159" s="166">
        <f t="shared" si="300"/>
        <v>0</v>
      </c>
      <c r="BM159" s="176">
        <f t="shared" si="301"/>
        <v>0</v>
      </c>
      <c r="BN159" s="176">
        <f t="shared" si="301"/>
        <v>0</v>
      </c>
      <c r="BO159" s="177">
        <f t="shared" si="301"/>
        <v>0</v>
      </c>
      <c r="BP159" s="179">
        <f t="shared" si="302"/>
        <v>0</v>
      </c>
      <c r="BQ159" s="177">
        <f t="shared" si="302"/>
        <v>0</v>
      </c>
      <c r="BR159" s="177">
        <f t="shared" si="302"/>
        <v>0</v>
      </c>
      <c r="BS159" s="181">
        <f t="shared" si="302"/>
        <v>0</v>
      </c>
      <c r="BT159" s="178"/>
      <c r="BU159" s="166">
        <f t="shared" si="303"/>
        <v>0</v>
      </c>
      <c r="BV159" s="176">
        <f t="shared" si="304"/>
        <v>0</v>
      </c>
      <c r="BW159" s="176">
        <f t="shared" si="304"/>
        <v>0</v>
      </c>
      <c r="BX159" s="177">
        <f t="shared" si="304"/>
        <v>0</v>
      </c>
      <c r="BY159" s="179">
        <f t="shared" si="305"/>
        <v>0</v>
      </c>
      <c r="BZ159" s="177">
        <f t="shared" si="305"/>
        <v>0</v>
      </c>
      <c r="CA159" s="177">
        <f t="shared" si="305"/>
        <v>0</v>
      </c>
      <c r="CB159" s="181">
        <f t="shared" si="305"/>
        <v>0</v>
      </c>
      <c r="CC159" s="178"/>
      <c r="CD159" s="178"/>
      <c r="CE159" s="178"/>
      <c r="CF159" s="178"/>
      <c r="CG159" s="178"/>
      <c r="CH159" s="178"/>
      <c r="CI159" s="178"/>
      <c r="CJ159" s="178"/>
      <c r="CK159" s="178"/>
      <c r="CL159" s="178"/>
      <c r="CM159" s="178"/>
      <c r="CN159" s="178"/>
      <c r="CO159" s="178"/>
      <c r="CP159" s="178"/>
      <c r="CQ159" s="178"/>
      <c r="CR159" s="178"/>
      <c r="CS159" s="178"/>
      <c r="CT159" s="178"/>
      <c r="CU159" s="178"/>
      <c r="CV159" s="178"/>
      <c r="CW159" s="178"/>
      <c r="CX159" s="178"/>
      <c r="CY159" s="178"/>
      <c r="CZ159" s="178"/>
      <c r="DA159" s="178"/>
      <c r="DB159" s="178"/>
      <c r="DC159" s="178"/>
      <c r="DD159" s="178"/>
      <c r="DE159" s="178"/>
      <c r="DF159" s="178"/>
      <c r="DG159" s="178"/>
      <c r="DH159" s="178"/>
      <c r="DI159" s="178"/>
      <c r="DJ159" s="178"/>
      <c r="DK159" s="178"/>
      <c r="DL159" s="178"/>
      <c r="DM159" s="178"/>
      <c r="DN159" s="178"/>
      <c r="DO159" s="178"/>
      <c r="DP159" s="178"/>
      <c r="DQ159" s="178"/>
      <c r="DR159" s="178"/>
      <c r="DS159" s="178"/>
      <c r="DT159" s="178"/>
      <c r="DU159" s="178"/>
      <c r="DV159" s="178"/>
      <c r="DW159" s="178"/>
      <c r="DX159" s="178"/>
      <c r="DY159" s="178"/>
      <c r="DZ159" s="178"/>
      <c r="EA159" s="178"/>
    </row>
    <row r="160" spans="1:131" ht="21" hidden="1" outlineLevel="1" thickBot="1" x14ac:dyDescent="0.4">
      <c r="A160" s="184" t="s">
        <v>68</v>
      </c>
      <c r="B160" s="185">
        <f t="shared" si="280"/>
        <v>0</v>
      </c>
      <c r="C160" s="186"/>
      <c r="D160" s="187">
        <v>0</v>
      </c>
      <c r="E160" s="188">
        <v>0</v>
      </c>
      <c r="F160" s="189">
        <f t="shared" si="281"/>
        <v>0</v>
      </c>
      <c r="G160" s="185">
        <f t="shared" si="282"/>
        <v>0</v>
      </c>
      <c r="H160" s="187">
        <v>0</v>
      </c>
      <c r="I160" s="187">
        <v>0</v>
      </c>
      <c r="J160" s="187">
        <v>0</v>
      </c>
      <c r="K160" s="61">
        <f t="shared" si="283"/>
        <v>0</v>
      </c>
      <c r="L160" s="185">
        <f t="shared" si="284"/>
        <v>0</v>
      </c>
      <c r="M160" s="186"/>
      <c r="N160" s="187"/>
      <c r="O160" s="187"/>
      <c r="P160" s="190">
        <f t="shared" si="285"/>
        <v>0</v>
      </c>
      <c r="Q160" s="191"/>
      <c r="R160" s="192"/>
      <c r="S160" s="193"/>
      <c r="T160" s="194"/>
      <c r="U160" s="192"/>
      <c r="V160" s="193"/>
      <c r="W160" s="185">
        <f t="shared" si="286"/>
        <v>0</v>
      </c>
      <c r="X160" s="186"/>
      <c r="Y160" s="195">
        <f t="shared" si="287"/>
        <v>0</v>
      </c>
      <c r="Z160" s="196">
        <f t="shared" si="287"/>
        <v>0</v>
      </c>
      <c r="AA160" s="189">
        <f t="shared" si="288"/>
        <v>0</v>
      </c>
      <c r="AB160" s="185">
        <f t="shared" si="289"/>
        <v>0</v>
      </c>
      <c r="AC160" s="186"/>
      <c r="AD160" s="192"/>
      <c r="AE160" s="192"/>
      <c r="AF160" s="189">
        <f t="shared" si="290"/>
        <v>0</v>
      </c>
      <c r="AG160" s="191"/>
      <c r="AH160" s="192"/>
      <c r="AI160" s="193"/>
      <c r="AJ160" s="191"/>
      <c r="AK160" s="192"/>
      <c r="AL160" s="193"/>
      <c r="AM160" s="191"/>
      <c r="AN160" s="192"/>
      <c r="AO160" s="193"/>
      <c r="AP160" s="191"/>
      <c r="AQ160" s="192"/>
      <c r="AR160" s="193"/>
      <c r="AS160" s="193"/>
      <c r="AT160" s="50"/>
      <c r="AU160" s="185">
        <f t="shared" si="291"/>
        <v>0</v>
      </c>
      <c r="AV160" s="195">
        <f t="shared" si="292"/>
        <v>0</v>
      </c>
      <c r="AW160" s="195">
        <f t="shared" si="292"/>
        <v>0</v>
      </c>
      <c r="AX160" s="196">
        <f t="shared" si="292"/>
        <v>0</v>
      </c>
      <c r="AY160" s="197">
        <f t="shared" si="293"/>
        <v>0</v>
      </c>
      <c r="AZ160" s="196">
        <f t="shared" si="293"/>
        <v>0</v>
      </c>
      <c r="BA160" s="196">
        <f t="shared" si="293"/>
        <v>0</v>
      </c>
      <c r="BB160" s="196">
        <f t="shared" si="293"/>
        <v>0</v>
      </c>
      <c r="BC160" s="185">
        <f t="shared" si="294"/>
        <v>0</v>
      </c>
      <c r="BD160" s="195">
        <f t="shared" si="295"/>
        <v>0</v>
      </c>
      <c r="BE160" s="195">
        <f t="shared" si="295"/>
        <v>0</v>
      </c>
      <c r="BF160" s="196">
        <f t="shared" si="295"/>
        <v>0</v>
      </c>
      <c r="BG160" s="198">
        <f t="shared" si="296"/>
        <v>0</v>
      </c>
      <c r="BH160" s="196">
        <f t="shared" si="297"/>
        <v>0</v>
      </c>
      <c r="BI160" s="199">
        <f t="shared" si="298"/>
        <v>0</v>
      </c>
      <c r="BJ160" s="200">
        <f t="shared" si="299"/>
        <v>0</v>
      </c>
      <c r="BK160" s="50"/>
      <c r="BL160" s="185">
        <f t="shared" si="300"/>
        <v>0</v>
      </c>
      <c r="BM160" s="195">
        <f t="shared" si="301"/>
        <v>0</v>
      </c>
      <c r="BN160" s="195">
        <f t="shared" si="301"/>
        <v>0</v>
      </c>
      <c r="BO160" s="196">
        <f t="shared" si="301"/>
        <v>0</v>
      </c>
      <c r="BP160" s="197">
        <f t="shared" si="302"/>
        <v>0</v>
      </c>
      <c r="BQ160" s="196">
        <f t="shared" si="302"/>
        <v>0</v>
      </c>
      <c r="BR160" s="196">
        <f t="shared" si="302"/>
        <v>0</v>
      </c>
      <c r="BS160" s="199">
        <f t="shared" si="302"/>
        <v>0</v>
      </c>
      <c r="BT160" s="50"/>
      <c r="BU160" s="185">
        <f t="shared" si="303"/>
        <v>0</v>
      </c>
      <c r="BV160" s="195">
        <f t="shared" si="304"/>
        <v>0</v>
      </c>
      <c r="BW160" s="195">
        <f t="shared" si="304"/>
        <v>0</v>
      </c>
      <c r="BX160" s="196">
        <f t="shared" si="304"/>
        <v>0</v>
      </c>
      <c r="BY160" s="197">
        <f t="shared" si="305"/>
        <v>0</v>
      </c>
      <c r="BZ160" s="196">
        <f t="shared" si="305"/>
        <v>0</v>
      </c>
      <c r="CA160" s="196">
        <f t="shared" si="305"/>
        <v>0</v>
      </c>
      <c r="CB160" s="199">
        <f t="shared" si="305"/>
        <v>0</v>
      </c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  <c r="CW160" s="50"/>
      <c r="CX160" s="50"/>
      <c r="CY160" s="50"/>
      <c r="CZ160" s="50"/>
      <c r="DA160" s="50"/>
      <c r="DB160" s="50"/>
      <c r="DC160" s="50"/>
      <c r="DD160" s="50"/>
      <c r="DE160" s="50"/>
      <c r="DF160" s="50"/>
      <c r="DG160" s="50"/>
      <c r="DH160" s="50"/>
      <c r="DI160" s="50"/>
      <c r="DJ160" s="50"/>
      <c r="DK160" s="50"/>
      <c r="DL160" s="50"/>
      <c r="DM160" s="50"/>
      <c r="DN160" s="50"/>
      <c r="DO160" s="50"/>
      <c r="DP160" s="50"/>
      <c r="DQ160" s="50"/>
      <c r="DR160" s="50"/>
      <c r="DS160" s="50"/>
      <c r="DT160" s="50"/>
      <c r="DU160" s="50"/>
      <c r="DV160" s="50"/>
      <c r="DW160" s="50"/>
      <c r="DX160" s="50"/>
      <c r="DY160" s="50"/>
      <c r="DZ160" s="50"/>
      <c r="EA160" s="50"/>
    </row>
    <row r="161" spans="1:131" s="183" customFormat="1" ht="21" hidden="1" outlineLevel="1" thickBot="1" x14ac:dyDescent="0.4">
      <c r="A161" s="165" t="s">
        <v>66</v>
      </c>
      <c r="B161" s="166">
        <f t="shared" si="280"/>
        <v>0</v>
      </c>
      <c r="C161" s="167"/>
      <c r="D161" s="168"/>
      <c r="E161" s="169"/>
      <c r="F161" s="170">
        <f t="shared" si="281"/>
        <v>0</v>
      </c>
      <c r="G161" s="166">
        <f t="shared" si="282"/>
        <v>0</v>
      </c>
      <c r="H161" s="168"/>
      <c r="I161" s="168"/>
      <c r="J161" s="168"/>
      <c r="K161" s="170">
        <f t="shared" si="283"/>
        <v>0</v>
      </c>
      <c r="L161" s="166">
        <f t="shared" si="284"/>
        <v>0</v>
      </c>
      <c r="M161" s="167"/>
      <c r="N161" s="168"/>
      <c r="O161" s="168"/>
      <c r="P161" s="171">
        <f t="shared" si="285"/>
        <v>0</v>
      </c>
      <c r="Q161" s="172"/>
      <c r="R161" s="173"/>
      <c r="S161" s="174"/>
      <c r="T161" s="175"/>
      <c r="U161" s="173"/>
      <c r="V161" s="174"/>
      <c r="W161" s="166">
        <f t="shared" si="286"/>
        <v>0</v>
      </c>
      <c r="X161" s="167"/>
      <c r="Y161" s="176">
        <f t="shared" si="287"/>
        <v>0</v>
      </c>
      <c r="Z161" s="177">
        <f t="shared" si="287"/>
        <v>0</v>
      </c>
      <c r="AA161" s="170">
        <f t="shared" si="288"/>
        <v>0</v>
      </c>
      <c r="AB161" s="166">
        <f t="shared" si="289"/>
        <v>0</v>
      </c>
      <c r="AC161" s="167"/>
      <c r="AD161" s="173"/>
      <c r="AE161" s="173"/>
      <c r="AF161" s="170">
        <f t="shared" si="290"/>
        <v>0</v>
      </c>
      <c r="AG161" s="172"/>
      <c r="AH161" s="173"/>
      <c r="AI161" s="174"/>
      <c r="AJ161" s="172"/>
      <c r="AK161" s="173"/>
      <c r="AL161" s="174"/>
      <c r="AM161" s="172"/>
      <c r="AN161" s="173"/>
      <c r="AO161" s="174"/>
      <c r="AP161" s="172"/>
      <c r="AQ161" s="173"/>
      <c r="AR161" s="174"/>
      <c r="AS161" s="174"/>
      <c r="AT161" s="178"/>
      <c r="AU161" s="166">
        <f t="shared" si="291"/>
        <v>0</v>
      </c>
      <c r="AV161" s="176">
        <f t="shared" si="292"/>
        <v>0</v>
      </c>
      <c r="AW161" s="176">
        <f t="shared" si="292"/>
        <v>0</v>
      </c>
      <c r="AX161" s="177">
        <f t="shared" si="292"/>
        <v>0</v>
      </c>
      <c r="AY161" s="179">
        <f t="shared" si="293"/>
        <v>0</v>
      </c>
      <c r="AZ161" s="177">
        <f t="shared" si="293"/>
        <v>0</v>
      </c>
      <c r="BA161" s="177">
        <f t="shared" si="293"/>
        <v>0</v>
      </c>
      <c r="BB161" s="177">
        <f t="shared" si="293"/>
        <v>0</v>
      </c>
      <c r="BC161" s="166">
        <f t="shared" si="294"/>
        <v>0</v>
      </c>
      <c r="BD161" s="176">
        <f t="shared" si="295"/>
        <v>0</v>
      </c>
      <c r="BE161" s="176">
        <f t="shared" si="295"/>
        <v>0</v>
      </c>
      <c r="BF161" s="177">
        <f t="shared" si="295"/>
        <v>0</v>
      </c>
      <c r="BG161" s="180">
        <f t="shared" si="296"/>
        <v>0</v>
      </c>
      <c r="BH161" s="177">
        <f t="shared" si="297"/>
        <v>0</v>
      </c>
      <c r="BI161" s="181">
        <f t="shared" si="298"/>
        <v>0</v>
      </c>
      <c r="BJ161" s="182">
        <f t="shared" si="299"/>
        <v>0</v>
      </c>
      <c r="BK161" s="178"/>
      <c r="BL161" s="166">
        <f t="shared" si="300"/>
        <v>0</v>
      </c>
      <c r="BM161" s="176">
        <f t="shared" si="301"/>
        <v>0</v>
      </c>
      <c r="BN161" s="176">
        <f t="shared" si="301"/>
        <v>0</v>
      </c>
      <c r="BO161" s="177">
        <f t="shared" si="301"/>
        <v>0</v>
      </c>
      <c r="BP161" s="179">
        <f t="shared" si="302"/>
        <v>0</v>
      </c>
      <c r="BQ161" s="177">
        <f t="shared" si="302"/>
        <v>0</v>
      </c>
      <c r="BR161" s="177">
        <f t="shared" si="302"/>
        <v>0</v>
      </c>
      <c r="BS161" s="181">
        <f t="shared" si="302"/>
        <v>0</v>
      </c>
      <c r="BT161" s="178"/>
      <c r="BU161" s="166">
        <f t="shared" si="303"/>
        <v>0</v>
      </c>
      <c r="BV161" s="176">
        <f t="shared" si="304"/>
        <v>0</v>
      </c>
      <c r="BW161" s="176">
        <f t="shared" si="304"/>
        <v>0</v>
      </c>
      <c r="BX161" s="177">
        <f t="shared" si="304"/>
        <v>0</v>
      </c>
      <c r="BY161" s="179">
        <f t="shared" si="305"/>
        <v>0</v>
      </c>
      <c r="BZ161" s="177">
        <f t="shared" si="305"/>
        <v>0</v>
      </c>
      <c r="CA161" s="177">
        <f t="shared" si="305"/>
        <v>0</v>
      </c>
      <c r="CB161" s="181">
        <f t="shared" si="305"/>
        <v>0</v>
      </c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78"/>
      <c r="CO161" s="178"/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178"/>
      <c r="DJ161" s="178"/>
      <c r="DK161" s="178"/>
      <c r="DL161" s="178"/>
      <c r="DM161" s="178"/>
      <c r="DN161" s="178"/>
      <c r="DO161" s="178"/>
      <c r="DP161" s="178"/>
      <c r="DQ161" s="178"/>
      <c r="DR161" s="178"/>
      <c r="DS161" s="178"/>
      <c r="DT161" s="178"/>
      <c r="DU161" s="178"/>
      <c r="DV161" s="178"/>
      <c r="DW161" s="178"/>
      <c r="DX161" s="178"/>
      <c r="DY161" s="178"/>
      <c r="DZ161" s="178"/>
      <c r="EA161" s="178"/>
    </row>
    <row r="162" spans="1:131" s="183" customFormat="1" ht="21" hidden="1" outlineLevel="1" thickBot="1" x14ac:dyDescent="0.4">
      <c r="A162" s="201" t="s">
        <v>67</v>
      </c>
      <c r="B162" s="202">
        <f t="shared" si="280"/>
        <v>0</v>
      </c>
      <c r="C162" s="203"/>
      <c r="D162" s="204">
        <v>0</v>
      </c>
      <c r="E162" s="205">
        <v>0</v>
      </c>
      <c r="F162" s="206">
        <f t="shared" si="281"/>
        <v>0</v>
      </c>
      <c r="G162" s="202">
        <f t="shared" si="282"/>
        <v>0</v>
      </c>
      <c r="H162" s="204"/>
      <c r="I162" s="204"/>
      <c r="J162" s="204"/>
      <c r="K162" s="206">
        <f t="shared" si="283"/>
        <v>0</v>
      </c>
      <c r="L162" s="202">
        <f t="shared" si="284"/>
        <v>0</v>
      </c>
      <c r="M162" s="203"/>
      <c r="N162" s="204"/>
      <c r="O162" s="204"/>
      <c r="P162" s="207">
        <f t="shared" si="285"/>
        <v>0</v>
      </c>
      <c r="Q162" s="208"/>
      <c r="R162" s="209"/>
      <c r="S162" s="210"/>
      <c r="T162" s="211"/>
      <c r="U162" s="209"/>
      <c r="V162" s="210"/>
      <c r="W162" s="202">
        <f t="shared" si="286"/>
        <v>0</v>
      </c>
      <c r="X162" s="203"/>
      <c r="Y162" s="212">
        <f t="shared" si="287"/>
        <v>0</v>
      </c>
      <c r="Z162" s="213">
        <f t="shared" si="287"/>
        <v>0</v>
      </c>
      <c r="AA162" s="206">
        <f t="shared" si="288"/>
        <v>0</v>
      </c>
      <c r="AB162" s="202">
        <f t="shared" si="289"/>
        <v>0</v>
      </c>
      <c r="AC162" s="203"/>
      <c r="AD162" s="209"/>
      <c r="AE162" s="209"/>
      <c r="AF162" s="206">
        <f t="shared" si="290"/>
        <v>0</v>
      </c>
      <c r="AG162" s="208"/>
      <c r="AH162" s="209"/>
      <c r="AI162" s="210"/>
      <c r="AJ162" s="208"/>
      <c r="AK162" s="209"/>
      <c r="AL162" s="210"/>
      <c r="AM162" s="208"/>
      <c r="AN162" s="209"/>
      <c r="AO162" s="210"/>
      <c r="AP162" s="208"/>
      <c r="AQ162" s="209"/>
      <c r="AR162" s="210"/>
      <c r="AS162" s="210"/>
      <c r="AT162" s="178"/>
      <c r="AU162" s="202">
        <f t="shared" si="291"/>
        <v>0</v>
      </c>
      <c r="AV162" s="212">
        <f t="shared" si="292"/>
        <v>0</v>
      </c>
      <c r="AW162" s="212">
        <f t="shared" si="292"/>
        <v>0</v>
      </c>
      <c r="AX162" s="213">
        <f t="shared" si="292"/>
        <v>0</v>
      </c>
      <c r="AY162" s="214">
        <f t="shared" si="293"/>
        <v>0</v>
      </c>
      <c r="AZ162" s="213">
        <f t="shared" si="293"/>
        <v>0</v>
      </c>
      <c r="BA162" s="213">
        <f t="shared" si="293"/>
        <v>0</v>
      </c>
      <c r="BB162" s="213">
        <f t="shared" si="293"/>
        <v>0</v>
      </c>
      <c r="BC162" s="202">
        <f t="shared" si="294"/>
        <v>0</v>
      </c>
      <c r="BD162" s="212">
        <f t="shared" si="295"/>
        <v>0</v>
      </c>
      <c r="BE162" s="212">
        <f t="shared" si="295"/>
        <v>0</v>
      </c>
      <c r="BF162" s="213">
        <f t="shared" si="295"/>
        <v>0</v>
      </c>
      <c r="BG162" s="215">
        <f t="shared" si="296"/>
        <v>0</v>
      </c>
      <c r="BH162" s="213">
        <f t="shared" si="297"/>
        <v>0</v>
      </c>
      <c r="BI162" s="216">
        <f t="shared" si="298"/>
        <v>0</v>
      </c>
      <c r="BJ162" s="217">
        <f t="shared" si="299"/>
        <v>0</v>
      </c>
      <c r="BK162" s="178"/>
      <c r="BL162" s="202">
        <f t="shared" si="300"/>
        <v>0</v>
      </c>
      <c r="BM162" s="212">
        <f t="shared" si="301"/>
        <v>0</v>
      </c>
      <c r="BN162" s="212">
        <f t="shared" si="301"/>
        <v>0</v>
      </c>
      <c r="BO162" s="213">
        <f t="shared" si="301"/>
        <v>0</v>
      </c>
      <c r="BP162" s="214">
        <f t="shared" si="302"/>
        <v>0</v>
      </c>
      <c r="BQ162" s="213">
        <f t="shared" si="302"/>
        <v>0</v>
      </c>
      <c r="BR162" s="213">
        <f t="shared" si="302"/>
        <v>0</v>
      </c>
      <c r="BS162" s="216">
        <f t="shared" si="302"/>
        <v>0</v>
      </c>
      <c r="BT162" s="178"/>
      <c r="BU162" s="202">
        <f t="shared" si="303"/>
        <v>0</v>
      </c>
      <c r="BV162" s="212">
        <f t="shared" si="304"/>
        <v>0</v>
      </c>
      <c r="BW162" s="212">
        <f t="shared" si="304"/>
        <v>0</v>
      </c>
      <c r="BX162" s="213">
        <f t="shared" si="304"/>
        <v>0</v>
      </c>
      <c r="BY162" s="214">
        <f t="shared" si="305"/>
        <v>0</v>
      </c>
      <c r="BZ162" s="213">
        <f t="shared" si="305"/>
        <v>0</v>
      </c>
      <c r="CA162" s="213">
        <f t="shared" si="305"/>
        <v>0</v>
      </c>
      <c r="CB162" s="216">
        <f t="shared" si="305"/>
        <v>0</v>
      </c>
      <c r="CC162" s="178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78"/>
      <c r="CO162" s="178"/>
      <c r="CP162" s="178"/>
      <c r="CQ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178"/>
      <c r="DJ162" s="178"/>
      <c r="DK162" s="178"/>
      <c r="DL162" s="178"/>
      <c r="DM162" s="178"/>
      <c r="DN162" s="178"/>
      <c r="DO162" s="178"/>
      <c r="DP162" s="178"/>
      <c r="DQ162" s="178"/>
      <c r="DR162" s="178"/>
      <c r="DS162" s="178"/>
      <c r="DT162" s="178"/>
      <c r="DU162" s="178"/>
      <c r="DV162" s="178"/>
      <c r="DW162" s="178"/>
      <c r="DX162" s="178"/>
      <c r="DY162" s="178"/>
      <c r="DZ162" s="178"/>
      <c r="EA162" s="178"/>
    </row>
    <row r="163" spans="1:131" s="115" customFormat="1" ht="10.5" customHeight="1" collapsed="1" thickBot="1" x14ac:dyDescent="0.4">
      <c r="A163" s="218"/>
      <c r="B163" s="219"/>
      <c r="C163" s="219"/>
      <c r="D163" s="219"/>
      <c r="E163" s="220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219"/>
      <c r="U163" s="219"/>
      <c r="V163" s="219"/>
      <c r="W163" s="219"/>
      <c r="X163" s="219"/>
      <c r="Y163" s="219"/>
      <c r="Z163" s="220"/>
      <c r="AA163" s="219"/>
      <c r="AB163" s="219"/>
      <c r="AC163" s="219"/>
      <c r="AD163" s="219"/>
      <c r="AE163" s="219"/>
      <c r="AF163" s="219"/>
      <c r="AG163" s="219"/>
      <c r="AH163" s="219"/>
      <c r="AI163" s="219"/>
      <c r="AJ163" s="219"/>
      <c r="AK163" s="219"/>
      <c r="AL163" s="219"/>
      <c r="AM163" s="219"/>
      <c r="AN163" s="219"/>
      <c r="AO163" s="219"/>
      <c r="AP163" s="219"/>
      <c r="AQ163" s="219"/>
      <c r="AR163" s="219"/>
      <c r="AS163" s="219"/>
      <c r="AT163" s="50"/>
      <c r="AU163" s="219"/>
      <c r="AV163" s="219"/>
      <c r="AW163" s="219"/>
      <c r="AX163" s="220"/>
      <c r="AY163" s="219"/>
      <c r="AZ163" s="219"/>
      <c r="BA163" s="219"/>
      <c r="BB163" s="219"/>
      <c r="BC163" s="219"/>
      <c r="BD163" s="219"/>
      <c r="BE163" s="219"/>
      <c r="BF163" s="220"/>
      <c r="BG163" s="111"/>
      <c r="BH163" s="111"/>
      <c r="BI163" s="111"/>
      <c r="BJ163" s="219"/>
      <c r="BK163" s="50"/>
      <c r="BL163" s="113"/>
      <c r="BM163" s="113"/>
      <c r="BN163" s="113"/>
      <c r="BO163" s="114"/>
      <c r="BP163" s="113"/>
      <c r="BQ163" s="113"/>
      <c r="BR163" s="113"/>
      <c r="BS163" s="114"/>
      <c r="BT163" s="50"/>
      <c r="BU163" s="113"/>
      <c r="BV163" s="113"/>
      <c r="BW163" s="113"/>
      <c r="BX163" s="114"/>
      <c r="BY163" s="114"/>
      <c r="BZ163" s="114"/>
      <c r="CA163" s="114"/>
      <c r="CB163" s="114"/>
      <c r="CC163" s="50"/>
      <c r="CD163" s="50"/>
      <c r="CE163" s="50"/>
      <c r="CF163" s="50"/>
      <c r="CG163" s="50"/>
      <c r="CH163" s="50"/>
      <c r="CI163" s="50"/>
      <c r="CJ163" s="50"/>
      <c r="CK163" s="50"/>
      <c r="CL163" s="50"/>
      <c r="CM163" s="50"/>
      <c r="CN163" s="50"/>
      <c r="CO163" s="50"/>
      <c r="CP163" s="50"/>
      <c r="CQ163" s="50"/>
      <c r="CR163" s="50"/>
      <c r="CS163" s="50"/>
      <c r="CT163" s="50"/>
      <c r="CU163" s="50"/>
      <c r="CV163" s="50"/>
      <c r="CW163" s="50"/>
      <c r="CX163" s="50"/>
      <c r="CY163" s="50"/>
      <c r="CZ163" s="50"/>
      <c r="DA163" s="50"/>
      <c r="DB163" s="50"/>
      <c r="DC163" s="50"/>
      <c r="DD163" s="50"/>
      <c r="DE163" s="50"/>
      <c r="DF163" s="50"/>
      <c r="DG163" s="50"/>
      <c r="DH163" s="50"/>
      <c r="DI163" s="50"/>
      <c r="DJ163" s="50"/>
      <c r="DK163" s="50"/>
      <c r="DL163" s="50"/>
      <c r="DM163" s="50"/>
      <c r="DN163" s="50"/>
      <c r="DO163" s="50"/>
      <c r="DP163" s="50"/>
      <c r="DQ163" s="50"/>
      <c r="DR163" s="50"/>
      <c r="DS163" s="50"/>
      <c r="DT163" s="50"/>
      <c r="DU163" s="50"/>
      <c r="DV163" s="50"/>
      <c r="DW163" s="50"/>
      <c r="DX163" s="50"/>
      <c r="DY163" s="50"/>
      <c r="DZ163" s="50"/>
      <c r="EA163" s="50"/>
    </row>
    <row r="164" spans="1:131" s="223" customFormat="1" ht="52.5" customHeight="1" thickBot="1" x14ac:dyDescent="0.35">
      <c r="A164" s="116" t="s">
        <v>69</v>
      </c>
      <c r="B164" s="117">
        <f>IF(B153+B19=C164+D164,C164+D164,"CHYBA")</f>
        <v>111785466</v>
      </c>
      <c r="C164" s="127">
        <f>C19+C153</f>
        <v>5065824</v>
      </c>
      <c r="D164" s="127">
        <f>D19+D153</f>
        <v>106719642</v>
      </c>
      <c r="E164" s="128">
        <f>E19+E153</f>
        <v>249.62</v>
      </c>
      <c r="F164" s="121">
        <f>IF(E164=0,0,ROUND(D164/E164/12,0))</f>
        <v>35627</v>
      </c>
      <c r="G164" s="117">
        <f>IF(G153+G19=H164+I164,H164+I164,"CHYBA")</f>
        <v>112277020</v>
      </c>
      <c r="H164" s="127">
        <f>H19+H153</f>
        <v>4136652</v>
      </c>
      <c r="I164" s="127">
        <f>I19+I153</f>
        <v>108140368</v>
      </c>
      <c r="J164" s="128">
        <f>J19+J153</f>
        <v>265.58</v>
      </c>
      <c r="K164" s="121">
        <f>IF(J164=0,0,ROUND(I164/J164/12,0))</f>
        <v>33932</v>
      </c>
      <c r="L164" s="117">
        <f>IF(L153+L19=M164+N164,M164+N164,"CHYBA")</f>
        <v>117611544</v>
      </c>
      <c r="M164" s="127">
        <f>M19+M153</f>
        <v>5655652</v>
      </c>
      <c r="N164" s="127">
        <f>N19+N153</f>
        <v>111955892</v>
      </c>
      <c r="O164" s="127">
        <f>O19+O153</f>
        <v>265.58</v>
      </c>
      <c r="P164" s="122">
        <f>IF(O164=0,0,ROUND(N164/O164/12,0))</f>
        <v>35129</v>
      </c>
      <c r="Q164" s="117">
        <f t="shared" ref="Q164:V164" si="306">Q19+Q153</f>
        <v>1008652.78</v>
      </c>
      <c r="R164" s="127">
        <f t="shared" si="306"/>
        <v>517968.1</v>
      </c>
      <c r="S164" s="221">
        <f t="shared" si="306"/>
        <v>0</v>
      </c>
      <c r="T164" s="117">
        <f t="shared" si="306"/>
        <v>0</v>
      </c>
      <c r="U164" s="127">
        <f t="shared" si="306"/>
        <v>0</v>
      </c>
      <c r="V164" s="221">
        <f t="shared" si="306"/>
        <v>0</v>
      </c>
      <c r="W164" s="117">
        <f>IF(W153+W19=X164+Y164,X164+Y164,"CHYBA")</f>
        <v>119138164.88</v>
      </c>
      <c r="X164" s="127">
        <f>X19+X153</f>
        <v>6664304.7800000003</v>
      </c>
      <c r="Y164" s="127">
        <f>Y19+Y153</f>
        <v>112473860.09999999</v>
      </c>
      <c r="Z164" s="128">
        <f>Z19+Z153</f>
        <v>265.58</v>
      </c>
      <c r="AA164" s="121">
        <f>IF(Z164=0,0,ROUND(Y164/Z164/12,0))</f>
        <v>35292</v>
      </c>
      <c r="AB164" s="117">
        <f>IF(AB153+AB19=AC164+AD164,AC164+AD164,"CHYBA")</f>
        <v>116343745</v>
      </c>
      <c r="AC164" s="127">
        <f>AC19+AC153</f>
        <v>5214938</v>
      </c>
      <c r="AD164" s="127">
        <f>AD19+AD153</f>
        <v>111128807</v>
      </c>
      <c r="AE164" s="127">
        <f>AE19+AE153</f>
        <v>248.34</v>
      </c>
      <c r="AF164" s="121">
        <f>IF(AE164=0,0,ROUND(AD164/AE164/12,0))</f>
        <v>37291</v>
      </c>
      <c r="AG164" s="117">
        <f t="shared" ref="AG164:AS164" si="307">AG19+AG153</f>
        <v>979137</v>
      </c>
      <c r="AH164" s="127">
        <f t="shared" si="307"/>
        <v>413687.1</v>
      </c>
      <c r="AI164" s="221">
        <f t="shared" si="307"/>
        <v>0</v>
      </c>
      <c r="AJ164" s="117">
        <f t="shared" si="307"/>
        <v>0</v>
      </c>
      <c r="AK164" s="127">
        <f t="shared" si="307"/>
        <v>0</v>
      </c>
      <c r="AL164" s="221">
        <f t="shared" si="307"/>
        <v>0</v>
      </c>
      <c r="AM164" s="117">
        <f t="shared" si="307"/>
        <v>11725.78</v>
      </c>
      <c r="AN164" s="127">
        <f t="shared" si="307"/>
        <v>104281</v>
      </c>
      <c r="AO164" s="221">
        <f t="shared" si="307"/>
        <v>0</v>
      </c>
      <c r="AP164" s="117">
        <f t="shared" si="307"/>
        <v>0</v>
      </c>
      <c r="AQ164" s="127">
        <f t="shared" si="307"/>
        <v>0</v>
      </c>
      <c r="AR164" s="221">
        <f t="shared" si="307"/>
        <v>0</v>
      </c>
      <c r="AS164" s="221">
        <f t="shared" si="307"/>
        <v>0</v>
      </c>
      <c r="AT164" s="50"/>
      <c r="AU164" s="117">
        <f>IF(AU153+AU19=AV164+AW164,AV164+AW164,"CHYBA")</f>
        <v>-1267799</v>
      </c>
      <c r="AV164" s="127">
        <f>AV19+AV153</f>
        <v>-440714</v>
      </c>
      <c r="AW164" s="127">
        <f>AW19+AW153</f>
        <v>-827085</v>
      </c>
      <c r="AX164" s="128">
        <f>AX19+AX153</f>
        <v>-17.239999999999988</v>
      </c>
      <c r="AY164" s="131">
        <f>IF(L164=0,0,AB164/L164*100)</f>
        <v>98.922045441389656</v>
      </c>
      <c r="AZ164" s="128">
        <f>IF(M164=0,0,AC164/M164*100)</f>
        <v>92.207547423356317</v>
      </c>
      <c r="BA164" s="128">
        <f>IF(N164=0,0,AD164/N164*100)</f>
        <v>99.261240310603753</v>
      </c>
      <c r="BB164" s="128">
        <f>IF(O164=0,0,AE164/O164*100)</f>
        <v>93.508547330371272</v>
      </c>
      <c r="BC164" s="117">
        <f>IF(BC153+BC19=BD164+BE164,BD164+BE164,"CHYBA")</f>
        <v>-2776629.88</v>
      </c>
      <c r="BD164" s="127">
        <f>BD19+BD153</f>
        <v>-1431576.78</v>
      </c>
      <c r="BE164" s="127">
        <f>BE19+BE153</f>
        <v>-1345053.1</v>
      </c>
      <c r="BF164" s="128">
        <f>BF19+BF153</f>
        <v>-17.239999999999988</v>
      </c>
      <c r="BG164" s="131">
        <f>IF(F164=0,0,AF164/F164*100)</f>
        <v>104.67061498301851</v>
      </c>
      <c r="BH164" s="128">
        <f>IF(K164=0,0,AF164/K164*100)</f>
        <v>109.89921018507603</v>
      </c>
      <c r="BI164" s="134">
        <f>IF(P164=0,0,AF164/P164*100)</f>
        <v>106.15445927865865</v>
      </c>
      <c r="BJ164" s="222">
        <f>BJ19+BJ153</f>
        <v>0</v>
      </c>
      <c r="BK164" s="50"/>
      <c r="BL164" s="117">
        <f>IF(BL153+BL19=BM164+BN164,BM164+BN164,"CHYBA")</f>
        <v>-2794419.8800000018</v>
      </c>
      <c r="BM164" s="127">
        <f>BM19+BM153</f>
        <v>-1449366.7800000003</v>
      </c>
      <c r="BN164" s="127">
        <f>BN19+BN153</f>
        <v>-1345053.1000000015</v>
      </c>
      <c r="BO164" s="128">
        <f>BO19+BO153</f>
        <v>-17.239999999999988</v>
      </c>
      <c r="BP164" s="131">
        <f>IF(W164=0,0,AB164/W164*100)</f>
        <v>97.65447127474674</v>
      </c>
      <c r="BQ164" s="128">
        <f>IF(X164=0,0,AC164/X164*100)</f>
        <v>78.251793280078644</v>
      </c>
      <c r="BR164" s="128">
        <f>IF(Y164=0,0,AD164/Y164*100)</f>
        <v>98.804119376000685</v>
      </c>
      <c r="BS164" s="134">
        <f>IF(Z164=0,0,AE164/Z164*100)</f>
        <v>93.508547330371272</v>
      </c>
      <c r="BT164" s="50"/>
      <c r="BU164" s="117">
        <f>IF(BU153+BU19=BV164+BW164,BV164+BW164,"CHYBA")</f>
        <v>4558279</v>
      </c>
      <c r="BV164" s="127">
        <f>BV19+BV153</f>
        <v>149114</v>
      </c>
      <c r="BW164" s="127">
        <f>BW19+BW153</f>
        <v>4409165</v>
      </c>
      <c r="BX164" s="128">
        <f>BX19+BX153</f>
        <v>-1.2799999999999798</v>
      </c>
      <c r="BY164" s="131">
        <f>IF(B164=0,0,AB164/B164*100)</f>
        <v>104.07770273105092</v>
      </c>
      <c r="BZ164" s="128">
        <f>IF(C164=0,0,AC164/C164*100)</f>
        <v>102.94352902903852</v>
      </c>
      <c r="CA164" s="128">
        <f>IF(D164=0,0,AD164/D164*100)</f>
        <v>104.13154028384015</v>
      </c>
      <c r="CB164" s="134">
        <f>IF(E164=0,0,AE164/E164*100)</f>
        <v>99.487220575274421</v>
      </c>
      <c r="CC164" s="50"/>
      <c r="CD164" s="50"/>
      <c r="CE164" s="50"/>
      <c r="CF164" s="50"/>
      <c r="CG164" s="50"/>
      <c r="CH164" s="50"/>
      <c r="CI164" s="50"/>
      <c r="CJ164" s="50"/>
      <c r="CK164" s="50"/>
      <c r="CL164" s="50"/>
      <c r="CM164" s="50"/>
      <c r="CN164" s="50"/>
      <c r="CO164" s="50"/>
      <c r="CP164" s="50"/>
      <c r="CQ164" s="50"/>
      <c r="CR164" s="50"/>
      <c r="CS164" s="50"/>
      <c r="CT164" s="50"/>
      <c r="CU164" s="50"/>
      <c r="CV164" s="50"/>
      <c r="CW164" s="50"/>
      <c r="CX164" s="50"/>
      <c r="CY164" s="50"/>
      <c r="CZ164" s="50"/>
      <c r="DA164" s="50"/>
      <c r="DB164" s="50"/>
      <c r="DC164" s="50"/>
      <c r="DD164" s="50"/>
      <c r="DE164" s="50"/>
      <c r="DF164" s="50"/>
      <c r="DG164" s="50"/>
      <c r="DH164" s="50"/>
      <c r="DI164" s="50"/>
      <c r="DJ164" s="50"/>
      <c r="DK164" s="50"/>
      <c r="DL164" s="50"/>
      <c r="DM164" s="50"/>
      <c r="DN164" s="50"/>
      <c r="DO164" s="50"/>
      <c r="DP164" s="50"/>
      <c r="DQ164" s="50"/>
      <c r="DR164" s="50"/>
      <c r="DS164" s="50"/>
      <c r="DT164" s="50"/>
      <c r="DU164" s="50"/>
      <c r="DV164" s="50"/>
      <c r="DW164" s="50"/>
      <c r="DX164" s="50"/>
      <c r="DY164" s="50"/>
      <c r="DZ164" s="50"/>
      <c r="EA164" s="50"/>
    </row>
    <row r="165" spans="1:131" s="115" customFormat="1" ht="5.25" customHeight="1" x14ac:dyDescent="0.3">
      <c r="A165" s="224"/>
      <c r="B165" s="224"/>
      <c r="C165" s="224"/>
      <c r="D165" s="224"/>
      <c r="E165" s="225"/>
      <c r="F165" s="224"/>
      <c r="G165" s="226"/>
      <c r="H165" s="226"/>
      <c r="I165" s="226"/>
      <c r="J165" s="226"/>
      <c r="K165" s="226"/>
      <c r="M165" s="50"/>
      <c r="N165" s="50"/>
      <c r="O165" s="50"/>
      <c r="P165" s="50"/>
      <c r="Q165" s="50"/>
      <c r="S165" s="227"/>
      <c r="V165" s="227"/>
      <c r="Z165" s="227"/>
      <c r="AE165" s="227"/>
      <c r="AI165" s="227"/>
      <c r="AL165" s="227"/>
      <c r="AO165" s="227"/>
      <c r="AR165" s="227"/>
      <c r="AX165" s="228"/>
      <c r="BF165" s="228"/>
      <c r="BO165" s="228"/>
      <c r="BS165" s="228"/>
      <c r="BX165" s="228"/>
      <c r="CB165" s="228"/>
    </row>
    <row r="166" spans="1:131" s="229" customFormat="1" ht="15" customHeight="1" x14ac:dyDescent="0.3">
      <c r="E166" s="230"/>
      <c r="G166" s="231"/>
      <c r="H166" s="231"/>
      <c r="I166" s="231"/>
      <c r="J166" s="231"/>
      <c r="K166" s="231"/>
      <c r="O166" s="230"/>
      <c r="S166" s="230"/>
      <c r="V166" s="230"/>
      <c r="Z166" s="230"/>
      <c r="AE166" s="230"/>
      <c r="AI166" s="230"/>
      <c r="AL166" s="230"/>
      <c r="AO166" s="230"/>
      <c r="AR166" s="230"/>
      <c r="AX166" s="232"/>
      <c r="BF166" s="232"/>
      <c r="BO166" s="232"/>
      <c r="BS166" s="232"/>
      <c r="BX166" s="232"/>
      <c r="CB166" s="232"/>
    </row>
    <row r="167" spans="1:131" s="229" customFormat="1" ht="22.8" x14ac:dyDescent="0.4">
      <c r="B167" s="230"/>
      <c r="C167" s="233"/>
      <c r="D167" s="233"/>
      <c r="E167" s="234"/>
      <c r="F167" s="233"/>
      <c r="G167" s="235" t="s">
        <v>158</v>
      </c>
      <c r="H167" s="235" t="s">
        <v>159</v>
      </c>
      <c r="I167" s="235"/>
      <c r="J167" s="236"/>
      <c r="K167" s="235"/>
      <c r="L167" s="235"/>
      <c r="M167" s="235" t="s">
        <v>70</v>
      </c>
      <c r="N167" s="235"/>
      <c r="O167" s="236"/>
      <c r="P167" s="235"/>
      <c r="Q167" s="235" t="s">
        <v>164</v>
      </c>
      <c r="R167" s="235"/>
      <c r="S167" s="236"/>
      <c r="T167" s="235" t="s">
        <v>71</v>
      </c>
      <c r="U167" s="443">
        <v>44228</v>
      </c>
      <c r="V167" s="230"/>
      <c r="Z167" s="230"/>
      <c r="AE167" s="230"/>
      <c r="AI167" s="230"/>
      <c r="AL167" s="230"/>
      <c r="AO167" s="230"/>
      <c r="AR167" s="230"/>
      <c r="AX167" s="232"/>
      <c r="BF167" s="232"/>
      <c r="BO167" s="232"/>
      <c r="BS167" s="232"/>
      <c r="BX167" s="232"/>
      <c r="CB167" s="232"/>
    </row>
    <row r="168" spans="1:131" s="229" customFormat="1" ht="22.8" x14ac:dyDescent="0.4">
      <c r="C168" s="231"/>
      <c r="D168" s="231"/>
      <c r="E168" s="231"/>
      <c r="F168" s="231"/>
      <c r="G168" s="231"/>
      <c r="H168" s="235" t="s">
        <v>160</v>
      </c>
      <c r="J168" s="230"/>
      <c r="O168" s="230"/>
      <c r="S168" s="230"/>
      <c r="V168" s="230"/>
      <c r="W168" s="230"/>
      <c r="X168" s="230"/>
      <c r="Z168" s="230"/>
      <c r="AE168" s="230"/>
      <c r="AI168" s="230"/>
      <c r="AL168" s="230"/>
      <c r="AO168" s="230"/>
      <c r="AR168" s="230"/>
      <c r="AX168" s="232"/>
      <c r="BF168" s="232"/>
      <c r="BO168" s="232"/>
      <c r="BS168" s="232"/>
      <c r="BX168" s="232"/>
      <c r="CB168" s="232"/>
    </row>
    <row r="169" spans="1:131" s="229" customFormat="1" ht="15" customHeight="1" x14ac:dyDescent="0.3">
      <c r="C169" s="231"/>
      <c r="D169" s="231"/>
      <c r="E169" s="231"/>
      <c r="F169" s="231"/>
      <c r="G169" s="231"/>
      <c r="J169" s="230"/>
      <c r="M169" s="230"/>
      <c r="O169" s="230"/>
      <c r="S169" s="230"/>
      <c r="V169" s="230"/>
      <c r="W169" s="230"/>
      <c r="X169" s="230"/>
      <c r="Z169" s="230"/>
      <c r="AE169" s="230"/>
      <c r="AI169" s="230"/>
      <c r="AL169" s="230"/>
      <c r="AO169" s="230"/>
      <c r="AR169" s="230"/>
      <c r="AX169" s="232"/>
      <c r="BF169" s="232"/>
      <c r="BO169" s="232"/>
      <c r="BS169" s="232"/>
      <c r="BX169" s="232"/>
      <c r="BY169" s="237"/>
      <c r="CB169" s="232"/>
    </row>
    <row r="170" spans="1:131" s="115" customFormat="1" ht="20.100000000000001" customHeight="1" x14ac:dyDescent="0.4">
      <c r="A170" s="238"/>
      <c r="C170" s="239"/>
      <c r="D170" s="240"/>
      <c r="E170" s="241"/>
      <c r="F170" s="240"/>
      <c r="G170" s="242" t="s">
        <v>72</v>
      </c>
      <c r="H170" s="243"/>
      <c r="I170" s="243"/>
      <c r="J170" s="244"/>
      <c r="K170" s="243"/>
      <c r="L170" s="240"/>
      <c r="M170" s="241"/>
      <c r="N170" s="240"/>
      <c r="O170" s="241"/>
      <c r="S170" s="227"/>
      <c r="V170" s="227"/>
      <c r="Z170" s="227"/>
      <c r="AE170" s="227"/>
      <c r="AI170" s="227"/>
      <c r="AL170" s="227"/>
      <c r="AO170" s="227"/>
      <c r="AR170" s="227"/>
      <c r="AX170" s="228"/>
      <c r="BF170" s="228"/>
      <c r="BO170" s="228"/>
      <c r="BS170" s="228"/>
      <c r="BX170" s="228"/>
      <c r="CB170" s="228"/>
    </row>
    <row r="171" spans="1:131" ht="20.100000000000001" customHeight="1" x14ac:dyDescent="0.4">
      <c r="B171" s="3"/>
      <c r="C171" s="245"/>
      <c r="D171" s="246"/>
      <c r="E171" s="247"/>
      <c r="F171" s="246"/>
      <c r="G171" s="245" t="s">
        <v>73</v>
      </c>
      <c r="H171" s="246"/>
      <c r="I171" s="246"/>
      <c r="J171" s="247"/>
      <c r="K171" s="246"/>
      <c r="L171" s="246"/>
      <c r="M171" s="247"/>
      <c r="N171" s="246"/>
      <c r="O171" s="247"/>
      <c r="AG171" s="4"/>
    </row>
    <row r="172" spans="1:131" ht="20.100000000000001" customHeight="1" x14ac:dyDescent="0.4">
      <c r="B172" s="3"/>
      <c r="C172" s="245"/>
      <c r="D172" s="246"/>
      <c r="E172" s="247"/>
      <c r="F172" s="246"/>
      <c r="G172" s="245" t="s">
        <v>74</v>
      </c>
      <c r="H172" s="246"/>
      <c r="I172" s="246"/>
      <c r="J172" s="247"/>
      <c r="K172" s="246"/>
      <c r="L172" s="246"/>
      <c r="M172" s="247"/>
      <c r="N172" s="246"/>
      <c r="O172" s="247"/>
    </row>
    <row r="173" spans="1:131" s="249" customFormat="1" ht="20.100000000000001" customHeight="1" x14ac:dyDescent="0.4">
      <c r="A173" s="248"/>
      <c r="C173" s="245"/>
      <c r="D173" s="246"/>
      <c r="E173" s="247"/>
      <c r="F173" s="246"/>
      <c r="G173" s="245" t="s">
        <v>75</v>
      </c>
      <c r="H173" s="246"/>
      <c r="I173" s="246"/>
      <c r="J173" s="247"/>
      <c r="K173" s="246"/>
      <c r="L173" s="246"/>
      <c r="M173" s="247"/>
      <c r="N173" s="246"/>
      <c r="O173" s="247"/>
      <c r="S173" s="250"/>
      <c r="V173" s="250"/>
      <c r="Z173" s="250"/>
      <c r="AE173" s="250"/>
      <c r="AI173" s="250"/>
      <c r="AL173" s="250"/>
      <c r="AO173" s="250"/>
      <c r="AR173" s="250"/>
      <c r="AX173" s="251"/>
      <c r="BF173" s="251"/>
      <c r="BO173" s="251"/>
      <c r="BS173" s="251"/>
      <c r="BX173" s="251"/>
      <c r="CB173" s="251"/>
    </row>
    <row r="174" spans="1:131" s="249" customFormat="1" ht="20.100000000000001" customHeight="1" x14ac:dyDescent="0.4">
      <c r="A174" s="248"/>
      <c r="C174" s="245"/>
      <c r="D174" s="246"/>
      <c r="E174" s="247"/>
      <c r="F174" s="246"/>
      <c r="G174" s="245" t="s">
        <v>76</v>
      </c>
      <c r="H174" s="246"/>
      <c r="I174" s="246"/>
      <c r="J174" s="247"/>
      <c r="K174" s="246"/>
      <c r="L174" s="246"/>
      <c r="M174" s="246"/>
      <c r="N174" s="246"/>
      <c r="O174" s="247"/>
      <c r="S174" s="250"/>
      <c r="V174" s="250"/>
      <c r="Z174" s="250"/>
      <c r="AE174" s="250"/>
      <c r="AI174" s="250"/>
      <c r="AL174" s="250"/>
      <c r="AO174" s="250"/>
      <c r="AR174" s="250"/>
      <c r="AX174" s="251"/>
      <c r="BF174" s="251"/>
      <c r="BO174" s="251"/>
      <c r="BS174" s="251"/>
      <c r="BX174" s="251"/>
      <c r="CB174" s="251"/>
    </row>
    <row r="175" spans="1:131" s="249" customFormat="1" ht="20.100000000000001" customHeight="1" x14ac:dyDescent="0.4">
      <c r="A175" s="248"/>
      <c r="C175" s="245"/>
      <c r="D175" s="246"/>
      <c r="E175" s="247"/>
      <c r="F175" s="246"/>
      <c r="G175" s="245"/>
      <c r="H175" s="246"/>
      <c r="I175" s="246"/>
      <c r="J175" s="247"/>
      <c r="K175" s="246"/>
      <c r="L175" s="246"/>
      <c r="M175" s="246"/>
      <c r="N175" s="246"/>
      <c r="O175" s="247"/>
      <c r="S175" s="250"/>
      <c r="V175" s="250"/>
      <c r="Z175" s="250"/>
      <c r="AE175" s="250"/>
      <c r="AI175" s="250"/>
      <c r="AL175" s="250"/>
      <c r="AO175" s="250"/>
      <c r="AR175" s="250"/>
      <c r="AX175" s="251"/>
      <c r="BF175" s="251"/>
      <c r="BO175" s="251"/>
      <c r="BS175" s="251"/>
      <c r="BX175" s="251"/>
      <c r="CB175" s="251"/>
    </row>
    <row r="176" spans="1:131" s="249" customFormat="1" ht="20.100000000000001" customHeight="1" x14ac:dyDescent="0.4">
      <c r="A176" s="248"/>
      <c r="C176" s="245"/>
      <c r="D176" s="246"/>
      <c r="E176" s="247"/>
      <c r="F176" s="246"/>
      <c r="G176" s="245" t="s">
        <v>77</v>
      </c>
      <c r="H176" s="246"/>
      <c r="I176" s="246"/>
      <c r="J176" s="247"/>
      <c r="K176" s="246"/>
      <c r="L176" s="246"/>
      <c r="M176" s="246"/>
      <c r="N176" s="246"/>
      <c r="O176" s="247"/>
      <c r="S176" s="250"/>
      <c r="V176" s="250"/>
      <c r="Z176" s="250"/>
      <c r="AE176" s="250"/>
      <c r="AI176" s="250"/>
      <c r="AL176" s="250"/>
      <c r="AO176" s="250"/>
      <c r="AR176" s="250"/>
      <c r="AX176" s="251"/>
      <c r="BF176" s="251"/>
      <c r="BO176" s="251"/>
      <c r="BS176" s="251"/>
      <c r="BX176" s="251"/>
      <c r="CB176" s="251"/>
    </row>
    <row r="177" spans="1:80" s="249" customFormat="1" ht="20.100000000000001" customHeight="1" x14ac:dyDescent="0.4">
      <c r="A177" s="248"/>
      <c r="C177" s="245"/>
      <c r="D177" s="246"/>
      <c r="E177" s="247"/>
      <c r="F177" s="246"/>
      <c r="G177" s="245" t="s">
        <v>78</v>
      </c>
      <c r="H177" s="246"/>
      <c r="I177" s="246"/>
      <c r="J177" s="247"/>
      <c r="K177" s="246"/>
      <c r="L177" s="246"/>
      <c r="M177" s="246"/>
      <c r="N177" s="246"/>
      <c r="O177" s="247"/>
      <c r="S177" s="250"/>
      <c r="V177" s="250"/>
      <c r="Z177" s="250"/>
      <c r="AE177" s="250"/>
      <c r="AI177" s="250"/>
      <c r="AL177" s="250"/>
      <c r="AO177" s="250"/>
      <c r="AR177" s="250"/>
      <c r="AX177" s="251"/>
      <c r="BF177" s="251"/>
      <c r="BO177" s="251"/>
      <c r="BS177" s="251"/>
      <c r="BX177" s="251"/>
      <c r="CB177" s="251"/>
    </row>
    <row r="178" spans="1:80" s="249" customFormat="1" ht="20.100000000000001" customHeight="1" x14ac:dyDescent="0.4">
      <c r="A178" s="248"/>
      <c r="C178" s="245"/>
      <c r="D178" s="246"/>
      <c r="E178" s="247"/>
      <c r="F178" s="246"/>
      <c r="G178" s="245" t="s">
        <v>79</v>
      </c>
      <c r="H178" s="246"/>
      <c r="I178" s="246"/>
      <c r="J178" s="247"/>
      <c r="K178" s="246"/>
      <c r="L178" s="246"/>
      <c r="M178" s="246"/>
      <c r="N178" s="246"/>
      <c r="O178" s="247"/>
      <c r="S178" s="250"/>
      <c r="V178" s="250"/>
      <c r="Z178" s="250"/>
      <c r="AE178" s="250"/>
      <c r="AI178" s="250"/>
      <c r="AL178" s="250"/>
      <c r="AO178" s="250"/>
      <c r="AR178" s="250"/>
      <c r="AX178" s="251"/>
      <c r="BF178" s="251"/>
      <c r="BO178" s="251"/>
      <c r="BS178" s="251"/>
      <c r="BX178" s="251"/>
      <c r="CB178" s="251"/>
    </row>
    <row r="179" spans="1:80" s="249" customFormat="1" ht="20.100000000000001" customHeight="1" x14ac:dyDescent="0.4">
      <c r="A179" s="248"/>
      <c r="C179" s="245"/>
      <c r="D179" s="246"/>
      <c r="E179" s="247"/>
      <c r="F179" s="246"/>
      <c r="G179" s="245" t="s">
        <v>80</v>
      </c>
      <c r="H179" s="246"/>
      <c r="I179" s="246"/>
      <c r="J179" s="247"/>
      <c r="K179" s="246"/>
      <c r="L179" s="246"/>
      <c r="M179" s="246"/>
      <c r="N179" s="246"/>
      <c r="O179" s="247"/>
      <c r="S179" s="250"/>
      <c r="V179" s="250"/>
      <c r="Z179" s="250"/>
      <c r="AE179" s="250"/>
      <c r="AI179" s="250"/>
      <c r="AL179" s="250"/>
      <c r="AO179" s="250"/>
      <c r="AR179" s="250"/>
      <c r="AX179" s="251"/>
      <c r="BF179" s="251"/>
      <c r="BO179" s="251"/>
      <c r="BS179" s="251"/>
      <c r="BX179" s="251"/>
      <c r="CB179" s="251"/>
    </row>
    <row r="180" spans="1:80" s="249" customFormat="1" ht="20.100000000000001" customHeight="1" x14ac:dyDescent="0.4">
      <c r="A180" s="248"/>
      <c r="C180" s="252"/>
      <c r="D180" s="253"/>
      <c r="E180" s="254"/>
      <c r="F180" s="253"/>
      <c r="G180" s="245" t="s">
        <v>81</v>
      </c>
      <c r="H180" s="253"/>
      <c r="I180" s="253"/>
      <c r="J180" s="254"/>
      <c r="K180" s="253"/>
      <c r="L180" s="253"/>
      <c r="M180" s="253"/>
      <c r="N180" s="253"/>
      <c r="O180" s="254"/>
      <c r="S180" s="250"/>
      <c r="V180" s="250"/>
      <c r="Z180" s="250"/>
      <c r="AE180" s="250"/>
      <c r="AI180" s="250"/>
      <c r="AL180" s="250"/>
      <c r="AO180" s="250"/>
      <c r="AR180" s="250"/>
      <c r="AX180" s="251"/>
      <c r="BF180" s="251"/>
      <c r="BO180" s="251"/>
      <c r="BS180" s="251"/>
      <c r="BX180" s="251"/>
      <c r="CB180" s="251"/>
    </row>
    <row r="181" spans="1:80" s="249" customFormat="1" ht="20.100000000000001" customHeight="1" x14ac:dyDescent="0.4">
      <c r="A181" s="248"/>
      <c r="C181" s="252"/>
      <c r="D181" s="253"/>
      <c r="E181" s="254"/>
      <c r="F181" s="253"/>
      <c r="G181" s="245" t="s">
        <v>82</v>
      </c>
      <c r="H181" s="253"/>
      <c r="I181" s="253"/>
      <c r="J181" s="254"/>
      <c r="K181" s="253"/>
      <c r="L181" s="253"/>
      <c r="M181" s="253"/>
      <c r="N181" s="253"/>
      <c r="O181" s="254"/>
      <c r="S181" s="250"/>
      <c r="V181" s="250"/>
      <c r="Z181" s="250"/>
      <c r="AE181" s="250"/>
      <c r="AI181" s="250"/>
      <c r="AL181" s="250"/>
      <c r="AO181" s="250"/>
      <c r="AR181" s="250"/>
      <c r="AX181" s="251"/>
      <c r="BF181" s="251"/>
      <c r="BO181" s="251"/>
      <c r="BS181" s="251"/>
      <c r="BX181" s="251"/>
      <c r="CB181" s="251"/>
    </row>
    <row r="182" spans="1:80" s="249" customFormat="1" ht="20.100000000000001" customHeight="1" x14ac:dyDescent="0.4">
      <c r="A182" s="248"/>
      <c r="C182" s="252"/>
      <c r="D182" s="253"/>
      <c r="E182" s="254"/>
      <c r="F182" s="253"/>
      <c r="G182" s="245" t="s">
        <v>83</v>
      </c>
      <c r="H182" s="253"/>
      <c r="I182" s="253"/>
      <c r="J182" s="254"/>
      <c r="K182" s="253"/>
      <c r="L182" s="253"/>
      <c r="M182" s="253"/>
      <c r="N182" s="253"/>
      <c r="O182" s="254"/>
      <c r="S182" s="250"/>
      <c r="V182" s="250"/>
      <c r="Z182" s="250"/>
      <c r="AE182" s="250"/>
      <c r="AI182" s="250"/>
      <c r="AL182" s="250"/>
      <c r="AO182" s="250"/>
      <c r="AR182" s="250"/>
      <c r="AX182" s="251"/>
      <c r="BF182" s="251"/>
      <c r="BO182" s="251"/>
      <c r="BS182" s="251"/>
      <c r="BX182" s="251"/>
      <c r="CB182" s="251"/>
    </row>
    <row r="183" spans="1:80" s="249" customFormat="1" ht="20.100000000000001" customHeight="1" x14ac:dyDescent="0.4">
      <c r="A183" s="248"/>
      <c r="C183" s="245"/>
      <c r="D183" s="246"/>
      <c r="E183" s="247"/>
      <c r="F183" s="246"/>
      <c r="G183" s="245"/>
      <c r="H183" s="246"/>
      <c r="I183" s="246"/>
      <c r="J183" s="247"/>
      <c r="K183" s="246"/>
      <c r="L183" s="246"/>
      <c r="M183" s="246"/>
      <c r="N183" s="246"/>
      <c r="O183" s="247"/>
      <c r="S183" s="250"/>
      <c r="V183" s="250"/>
      <c r="Z183" s="250"/>
      <c r="AE183" s="250"/>
      <c r="AI183" s="250"/>
      <c r="AL183" s="250"/>
      <c r="AO183" s="250"/>
      <c r="AR183" s="250"/>
      <c r="AX183" s="251"/>
      <c r="BF183" s="251"/>
      <c r="BO183" s="251"/>
      <c r="BS183" s="251"/>
      <c r="BX183" s="251"/>
      <c r="CB183" s="251"/>
    </row>
    <row r="184" spans="1:80" s="249" customFormat="1" ht="20.100000000000001" customHeight="1" x14ac:dyDescent="0.4">
      <c r="A184" s="248"/>
      <c r="C184" s="255"/>
      <c r="D184" s="256"/>
      <c r="E184" s="257"/>
      <c r="F184" s="256"/>
      <c r="G184" s="255" t="s">
        <v>84</v>
      </c>
      <c r="H184" s="256"/>
      <c r="I184" s="256"/>
      <c r="J184" s="257"/>
      <c r="K184" s="256"/>
      <c r="L184" s="256"/>
      <c r="M184" s="256"/>
      <c r="N184" s="256"/>
      <c r="O184" s="257"/>
      <c r="S184" s="250"/>
      <c r="V184" s="250"/>
      <c r="Z184" s="250"/>
      <c r="AE184" s="250"/>
      <c r="AI184" s="250"/>
      <c r="AL184" s="250"/>
      <c r="AO184" s="250"/>
      <c r="AR184" s="250"/>
      <c r="AX184" s="251"/>
      <c r="BF184" s="251"/>
      <c r="BO184" s="251"/>
      <c r="BS184" s="251"/>
      <c r="BX184" s="251"/>
      <c r="CB184" s="251"/>
    </row>
    <row r="185" spans="1:80" s="249" customFormat="1" ht="20.100000000000001" customHeight="1" x14ac:dyDescent="0.4">
      <c r="A185" s="248"/>
      <c r="C185" s="245"/>
      <c r="D185" s="246"/>
      <c r="E185" s="247"/>
      <c r="F185" s="246"/>
      <c r="G185" s="245"/>
      <c r="H185" s="246"/>
      <c r="I185" s="246"/>
      <c r="J185" s="247"/>
      <c r="K185" s="246"/>
      <c r="L185" s="246"/>
      <c r="M185" s="246"/>
      <c r="N185" s="246"/>
      <c r="O185" s="247"/>
      <c r="S185" s="250"/>
      <c r="V185" s="250"/>
      <c r="Z185" s="250"/>
      <c r="AE185" s="250"/>
      <c r="AI185" s="250"/>
      <c r="AL185" s="250"/>
      <c r="AO185" s="250"/>
      <c r="AR185" s="250"/>
      <c r="AX185" s="251"/>
      <c r="BF185" s="251"/>
      <c r="BO185" s="251"/>
      <c r="BS185" s="251"/>
      <c r="BX185" s="251"/>
      <c r="CB185" s="251"/>
    </row>
    <row r="186" spans="1:80" s="249" customFormat="1" ht="20.100000000000001" customHeight="1" x14ac:dyDescent="0.4">
      <c r="A186" s="248"/>
      <c r="C186" s="245"/>
      <c r="D186" s="246"/>
      <c r="E186" s="247"/>
      <c r="F186" s="246"/>
      <c r="G186" s="245" t="s">
        <v>85</v>
      </c>
      <c r="H186" s="246"/>
      <c r="I186" s="246"/>
      <c r="J186" s="247"/>
      <c r="K186" s="246"/>
      <c r="L186" s="246"/>
      <c r="M186" s="246"/>
      <c r="N186" s="246"/>
      <c r="O186" s="247"/>
      <c r="S186" s="250"/>
      <c r="V186" s="250"/>
      <c r="Z186" s="250"/>
      <c r="AE186" s="250"/>
      <c r="AI186" s="250"/>
      <c r="AL186" s="250"/>
      <c r="AO186" s="250"/>
      <c r="AR186" s="250"/>
      <c r="AX186" s="251"/>
      <c r="BF186" s="251"/>
      <c r="BO186" s="251"/>
      <c r="BS186" s="251"/>
      <c r="BX186" s="251"/>
      <c r="CB186" s="251"/>
    </row>
    <row r="187" spans="1:80" s="249" customFormat="1" ht="20.100000000000001" customHeight="1" x14ac:dyDescent="0.4">
      <c r="A187" s="248"/>
      <c r="C187" s="245"/>
      <c r="D187" s="246"/>
      <c r="E187" s="247"/>
      <c r="F187" s="246"/>
      <c r="G187" s="245" t="s">
        <v>86</v>
      </c>
      <c r="H187" s="246"/>
      <c r="I187" s="246"/>
      <c r="J187" s="247"/>
      <c r="K187" s="246"/>
      <c r="L187" s="246"/>
      <c r="M187" s="246"/>
      <c r="N187" s="246"/>
      <c r="O187" s="247"/>
      <c r="S187" s="250"/>
      <c r="V187" s="250"/>
      <c r="Z187" s="250"/>
      <c r="AE187" s="250"/>
      <c r="AI187" s="250"/>
      <c r="AL187" s="250"/>
      <c r="AO187" s="250"/>
      <c r="AR187" s="250"/>
      <c r="AX187" s="251"/>
      <c r="BF187" s="251"/>
      <c r="BO187" s="251"/>
      <c r="BS187" s="251"/>
      <c r="BX187" s="251"/>
      <c r="CB187" s="251"/>
    </row>
    <row r="188" spans="1:80" s="249" customFormat="1" ht="20.100000000000001" customHeight="1" x14ac:dyDescent="0.4">
      <c r="A188" s="248"/>
      <c r="C188" s="245"/>
      <c r="D188" s="246"/>
      <c r="E188" s="247"/>
      <c r="F188" s="246"/>
      <c r="G188" s="245"/>
      <c r="H188" s="246"/>
      <c r="I188" s="246"/>
      <c r="J188" s="247"/>
      <c r="K188" s="246"/>
      <c r="L188" s="246"/>
      <c r="M188" s="246"/>
      <c r="N188" s="246"/>
      <c r="O188" s="247"/>
      <c r="S188" s="250"/>
      <c r="V188" s="250"/>
      <c r="Z188" s="250"/>
      <c r="AE188" s="250"/>
      <c r="AI188" s="250"/>
      <c r="AL188" s="250"/>
      <c r="AO188" s="250"/>
      <c r="AR188" s="250"/>
      <c r="AX188" s="251"/>
      <c r="BF188" s="251"/>
      <c r="BO188" s="251"/>
      <c r="BS188" s="251"/>
      <c r="BX188" s="251"/>
      <c r="CB188" s="251"/>
    </row>
    <row r="189" spans="1:80" s="249" customFormat="1" ht="20.100000000000001" customHeight="1" x14ac:dyDescent="0.4">
      <c r="A189" s="248"/>
      <c r="C189" s="255"/>
      <c r="D189" s="256"/>
      <c r="E189" s="257"/>
      <c r="F189" s="256"/>
      <c r="G189" s="255"/>
      <c r="H189" s="256"/>
      <c r="I189" s="256"/>
      <c r="J189" s="257"/>
      <c r="K189" s="256"/>
      <c r="L189" s="256"/>
      <c r="M189" s="256"/>
      <c r="N189" s="256"/>
      <c r="O189" s="257"/>
      <c r="S189" s="250"/>
      <c r="V189" s="250"/>
      <c r="Z189" s="250"/>
      <c r="AE189" s="250"/>
      <c r="AI189" s="250"/>
      <c r="AL189" s="250"/>
      <c r="AO189" s="250"/>
      <c r="AR189" s="250"/>
      <c r="AX189" s="251"/>
      <c r="BF189" s="251"/>
      <c r="BO189" s="251"/>
      <c r="BS189" s="251"/>
      <c r="BX189" s="251"/>
      <c r="CB189" s="251"/>
    </row>
    <row r="190" spans="1:80" s="249" customFormat="1" ht="13.8" x14ac:dyDescent="0.25">
      <c r="A190" s="248"/>
      <c r="B190" s="248"/>
      <c r="C190" s="248"/>
      <c r="D190" s="248"/>
      <c r="E190" s="258"/>
      <c r="F190" s="248"/>
      <c r="G190" s="256"/>
      <c r="H190" s="256"/>
      <c r="I190" s="256"/>
      <c r="J190" s="257"/>
      <c r="K190" s="256"/>
      <c r="L190" s="256"/>
      <c r="M190" s="256"/>
      <c r="N190" s="256"/>
      <c r="O190" s="257"/>
      <c r="P190" s="256"/>
      <c r="Q190" s="256"/>
      <c r="R190" s="256"/>
      <c r="S190" s="257"/>
      <c r="T190" s="256"/>
      <c r="V190" s="250"/>
      <c r="Z190" s="250"/>
      <c r="AE190" s="250"/>
      <c r="AI190" s="250"/>
      <c r="AL190" s="250"/>
      <c r="AO190" s="250"/>
      <c r="AR190" s="250"/>
      <c r="AX190" s="251"/>
      <c r="BF190" s="251"/>
      <c r="BO190" s="251"/>
      <c r="BS190" s="251"/>
      <c r="BX190" s="251"/>
      <c r="CB190" s="251"/>
    </row>
    <row r="191" spans="1:80" s="249" customFormat="1" ht="13.8" x14ac:dyDescent="0.25">
      <c r="A191" s="248"/>
      <c r="B191" s="248"/>
      <c r="C191" s="248"/>
      <c r="D191" s="248"/>
      <c r="E191" s="258"/>
      <c r="F191" s="248"/>
      <c r="G191" s="256"/>
      <c r="H191" s="256"/>
      <c r="I191" s="256"/>
      <c r="J191" s="257"/>
      <c r="K191" s="256"/>
      <c r="L191" s="256"/>
      <c r="M191" s="256"/>
      <c r="N191" s="256"/>
      <c r="O191" s="257"/>
      <c r="P191" s="256"/>
      <c r="Q191" s="256"/>
      <c r="R191" s="256"/>
      <c r="S191" s="257"/>
      <c r="T191" s="256"/>
      <c r="V191" s="250"/>
      <c r="Z191" s="250"/>
      <c r="AE191" s="250"/>
      <c r="AI191" s="250"/>
      <c r="AL191" s="250"/>
      <c r="AO191" s="250"/>
      <c r="AR191" s="250"/>
      <c r="AX191" s="251"/>
      <c r="BF191" s="251"/>
      <c r="BO191" s="251"/>
      <c r="BS191" s="251"/>
      <c r="BX191" s="251"/>
      <c r="CB191" s="251"/>
    </row>
    <row r="192" spans="1:80" s="249" customFormat="1" ht="13.8" x14ac:dyDescent="0.25">
      <c r="A192" s="248"/>
      <c r="B192" s="248"/>
      <c r="C192" s="248"/>
      <c r="D192" s="248"/>
      <c r="E192" s="258"/>
      <c r="F192" s="248"/>
      <c r="G192" s="246"/>
      <c r="H192" s="246"/>
      <c r="I192" s="246"/>
      <c r="J192" s="247"/>
      <c r="K192" s="246"/>
      <c r="L192" s="246"/>
      <c r="M192" s="246"/>
      <c r="N192" s="246"/>
      <c r="O192" s="247"/>
      <c r="P192" s="246"/>
      <c r="Q192" s="246"/>
      <c r="R192" s="246"/>
      <c r="S192" s="247"/>
      <c r="T192" s="246"/>
      <c r="V192" s="250"/>
      <c r="Z192" s="250"/>
      <c r="AE192" s="250"/>
      <c r="AI192" s="250"/>
      <c r="AL192" s="250"/>
      <c r="AO192" s="250"/>
      <c r="AR192" s="250"/>
      <c r="AX192" s="251"/>
      <c r="BF192" s="251"/>
      <c r="BO192" s="251"/>
      <c r="BS192" s="251"/>
      <c r="BX192" s="251"/>
      <c r="CB192" s="251"/>
    </row>
    <row r="193" spans="1:80" s="249" customFormat="1" ht="13.8" x14ac:dyDescent="0.25">
      <c r="A193" s="248"/>
      <c r="B193" s="248"/>
      <c r="C193" s="248"/>
      <c r="D193" s="248"/>
      <c r="E193" s="258"/>
      <c r="F193" s="248"/>
      <c r="J193" s="250"/>
      <c r="O193" s="250"/>
      <c r="S193" s="250"/>
      <c r="V193" s="250"/>
      <c r="Z193" s="250"/>
      <c r="AE193" s="250"/>
      <c r="AI193" s="250"/>
      <c r="AL193" s="250"/>
      <c r="AO193" s="250"/>
      <c r="AR193" s="250"/>
      <c r="AX193" s="251"/>
      <c r="BF193" s="251"/>
      <c r="BO193" s="251"/>
      <c r="BS193" s="251"/>
      <c r="BX193" s="251"/>
      <c r="CB193" s="251"/>
    </row>
    <row r="194" spans="1:80" s="249" customFormat="1" ht="13.8" x14ac:dyDescent="0.25">
      <c r="A194" s="248"/>
      <c r="B194" s="248"/>
      <c r="C194" s="248"/>
      <c r="D194" s="248"/>
      <c r="E194" s="258"/>
      <c r="F194" s="248"/>
      <c r="J194" s="250"/>
      <c r="O194" s="250"/>
      <c r="S194" s="250"/>
      <c r="V194" s="250"/>
      <c r="Z194" s="250"/>
      <c r="AE194" s="250"/>
      <c r="AI194" s="250"/>
      <c r="AL194" s="250"/>
      <c r="AO194" s="250"/>
      <c r="AR194" s="250"/>
      <c r="AX194" s="251"/>
      <c r="BF194" s="251"/>
      <c r="BO194" s="251"/>
      <c r="BS194" s="251"/>
      <c r="BX194" s="251"/>
      <c r="CB194" s="251"/>
    </row>
    <row r="195" spans="1:80" s="249" customFormat="1" ht="13.8" x14ac:dyDescent="0.25">
      <c r="A195" s="248"/>
      <c r="B195" s="248"/>
      <c r="C195" s="248"/>
      <c r="D195" s="248"/>
      <c r="E195" s="258"/>
      <c r="F195" s="248"/>
      <c r="J195" s="250"/>
      <c r="O195" s="250"/>
      <c r="S195" s="250"/>
      <c r="V195" s="250"/>
      <c r="Z195" s="250"/>
      <c r="AE195" s="250"/>
      <c r="AI195" s="250"/>
      <c r="AL195" s="250"/>
      <c r="AO195" s="250"/>
      <c r="AR195" s="250"/>
      <c r="AX195" s="251"/>
      <c r="BF195" s="251"/>
      <c r="BO195" s="251"/>
      <c r="BS195" s="251"/>
      <c r="BX195" s="251"/>
      <c r="CB195" s="251"/>
    </row>
    <row r="196" spans="1:80" s="249" customFormat="1" ht="13.8" x14ac:dyDescent="0.25">
      <c r="A196" s="248"/>
      <c r="B196" s="248"/>
      <c r="C196" s="248"/>
      <c r="D196" s="248"/>
      <c r="E196" s="258"/>
      <c r="F196" s="248"/>
      <c r="J196" s="250"/>
      <c r="O196" s="250"/>
      <c r="S196" s="250"/>
      <c r="V196" s="250"/>
      <c r="Z196" s="250"/>
      <c r="AE196" s="250"/>
      <c r="AI196" s="250"/>
      <c r="AL196" s="250"/>
      <c r="AO196" s="250"/>
      <c r="AR196" s="250"/>
      <c r="AX196" s="251"/>
      <c r="BF196" s="251"/>
      <c r="BO196" s="251"/>
      <c r="BS196" s="251"/>
      <c r="BX196" s="251"/>
      <c r="CB196" s="251"/>
    </row>
    <row r="197" spans="1:80" s="249" customFormat="1" ht="13.8" x14ac:dyDescent="0.25">
      <c r="A197" s="248"/>
      <c r="B197" s="248"/>
      <c r="C197" s="248"/>
      <c r="D197" s="248"/>
      <c r="E197" s="258"/>
      <c r="F197" s="248"/>
      <c r="J197" s="250"/>
      <c r="O197" s="250"/>
      <c r="S197" s="250"/>
      <c r="V197" s="250"/>
      <c r="Z197" s="250"/>
      <c r="AE197" s="250"/>
      <c r="AI197" s="250"/>
      <c r="AL197" s="250"/>
      <c r="AO197" s="250"/>
      <c r="AR197" s="250"/>
      <c r="AX197" s="251"/>
      <c r="BF197" s="251"/>
      <c r="BO197" s="251"/>
      <c r="BS197" s="251"/>
      <c r="BX197" s="251"/>
      <c r="CB197" s="251"/>
    </row>
    <row r="198" spans="1:80" s="249" customFormat="1" ht="13.8" x14ac:dyDescent="0.25">
      <c r="A198" s="248"/>
      <c r="B198" s="248"/>
      <c r="C198" s="248"/>
      <c r="D198" s="248"/>
      <c r="E198" s="258"/>
      <c r="F198" s="248"/>
      <c r="J198" s="250"/>
      <c r="O198" s="250"/>
      <c r="S198" s="250"/>
      <c r="V198" s="250"/>
      <c r="Z198" s="250"/>
      <c r="AE198" s="250"/>
      <c r="AI198" s="250"/>
      <c r="AL198" s="250"/>
      <c r="AO198" s="250"/>
      <c r="AR198" s="250"/>
      <c r="AX198" s="251"/>
      <c r="BF198" s="251"/>
      <c r="BO198" s="251"/>
      <c r="BS198" s="251"/>
      <c r="BX198" s="251"/>
      <c r="CB198" s="251"/>
    </row>
    <row r="199" spans="1:80" s="249" customFormat="1" ht="13.8" x14ac:dyDescent="0.25">
      <c r="A199" s="248"/>
      <c r="B199" s="248"/>
      <c r="C199" s="248"/>
      <c r="D199" s="248"/>
      <c r="E199" s="258"/>
      <c r="F199" s="248"/>
      <c r="J199" s="250"/>
      <c r="O199" s="250"/>
      <c r="S199" s="250"/>
      <c r="V199" s="250"/>
      <c r="Z199" s="250"/>
      <c r="AE199" s="250"/>
      <c r="AI199" s="250"/>
      <c r="AL199" s="250"/>
      <c r="AO199" s="250"/>
      <c r="AR199" s="250"/>
      <c r="AX199" s="251"/>
      <c r="BF199" s="251"/>
      <c r="BO199" s="251"/>
      <c r="BS199" s="251"/>
      <c r="BX199" s="251"/>
      <c r="CB199" s="251"/>
    </row>
    <row r="200" spans="1:80" s="249" customFormat="1" ht="13.8" x14ac:dyDescent="0.25">
      <c r="A200" s="248"/>
      <c r="B200" s="248"/>
      <c r="C200" s="248"/>
      <c r="D200" s="248"/>
      <c r="E200" s="258"/>
      <c r="F200" s="248"/>
      <c r="J200" s="250"/>
      <c r="O200" s="250"/>
      <c r="S200" s="250"/>
      <c r="V200" s="250"/>
      <c r="Z200" s="250"/>
      <c r="AE200" s="250"/>
      <c r="AI200" s="250"/>
      <c r="AL200" s="250"/>
      <c r="AO200" s="250"/>
      <c r="AR200" s="250"/>
      <c r="AX200" s="251"/>
      <c r="BF200" s="251"/>
      <c r="BO200" s="251"/>
      <c r="BS200" s="251"/>
      <c r="BX200" s="251"/>
      <c r="CB200" s="251"/>
    </row>
    <row r="201" spans="1:80" s="249" customFormat="1" ht="13.8" x14ac:dyDescent="0.25">
      <c r="A201" s="248"/>
      <c r="B201" s="248"/>
      <c r="C201" s="248"/>
      <c r="D201" s="248"/>
      <c r="E201" s="258"/>
      <c r="F201" s="248"/>
      <c r="J201" s="250"/>
      <c r="O201" s="250"/>
      <c r="S201" s="250"/>
      <c r="V201" s="250"/>
      <c r="Z201" s="250"/>
      <c r="AE201" s="250"/>
      <c r="AI201" s="250"/>
      <c r="AL201" s="250"/>
      <c r="AO201" s="250"/>
      <c r="AR201" s="250"/>
      <c r="AX201" s="251"/>
      <c r="BF201" s="251"/>
      <c r="BO201" s="251"/>
      <c r="BS201" s="251"/>
      <c r="BX201" s="251"/>
      <c r="CB201" s="251"/>
    </row>
    <row r="202" spans="1:80" s="249" customFormat="1" ht="13.8" x14ac:dyDescent="0.25">
      <c r="A202" s="248"/>
      <c r="B202" s="248"/>
      <c r="C202" s="248"/>
      <c r="D202" s="248"/>
      <c r="E202" s="258"/>
      <c r="F202" s="248"/>
      <c r="J202" s="250"/>
      <c r="O202" s="250"/>
      <c r="S202" s="250"/>
      <c r="V202" s="250"/>
      <c r="Z202" s="250"/>
      <c r="AE202" s="250"/>
      <c r="AI202" s="250"/>
      <c r="AL202" s="250"/>
      <c r="AO202" s="250"/>
      <c r="AR202" s="250"/>
      <c r="AX202" s="251"/>
      <c r="BF202" s="251"/>
      <c r="BO202" s="251"/>
      <c r="BS202" s="251"/>
      <c r="BX202" s="251"/>
      <c r="CB202" s="251"/>
    </row>
    <row r="203" spans="1:80" s="249" customFormat="1" ht="13.8" x14ac:dyDescent="0.25">
      <c r="A203" s="248"/>
      <c r="B203" s="248"/>
      <c r="C203" s="248"/>
      <c r="D203" s="248"/>
      <c r="E203" s="258"/>
      <c r="F203" s="248"/>
      <c r="J203" s="250"/>
      <c r="O203" s="250"/>
      <c r="S203" s="250"/>
      <c r="V203" s="250"/>
      <c r="Z203" s="250"/>
      <c r="AE203" s="250"/>
      <c r="AI203" s="250"/>
      <c r="AL203" s="250"/>
      <c r="AO203" s="250"/>
      <c r="AR203" s="250"/>
      <c r="AX203" s="251"/>
      <c r="BF203" s="251"/>
      <c r="BO203" s="251"/>
      <c r="BS203" s="251"/>
      <c r="BX203" s="251"/>
      <c r="CB203" s="251"/>
    </row>
    <row r="204" spans="1:80" s="249" customFormat="1" ht="13.8" x14ac:dyDescent="0.25">
      <c r="A204" s="248"/>
      <c r="B204" s="248"/>
      <c r="C204" s="248"/>
      <c r="D204" s="248"/>
      <c r="E204" s="258"/>
      <c r="F204" s="248"/>
      <c r="J204" s="250"/>
      <c r="O204" s="250"/>
      <c r="S204" s="250"/>
      <c r="V204" s="250"/>
      <c r="Z204" s="250"/>
      <c r="AE204" s="250"/>
      <c r="AI204" s="250"/>
      <c r="AL204" s="250"/>
      <c r="AO204" s="250"/>
      <c r="AR204" s="250"/>
      <c r="AX204" s="251"/>
      <c r="BF204" s="251"/>
      <c r="BO204" s="251"/>
      <c r="BS204" s="251"/>
      <c r="BX204" s="251"/>
      <c r="CB204" s="251"/>
    </row>
    <row r="205" spans="1:80" s="249" customFormat="1" ht="13.8" x14ac:dyDescent="0.25">
      <c r="A205" s="248"/>
      <c r="B205" s="248"/>
      <c r="C205" s="248"/>
      <c r="D205" s="248"/>
      <c r="E205" s="258"/>
      <c r="F205" s="248"/>
      <c r="J205" s="250"/>
      <c r="O205" s="250"/>
      <c r="S205" s="250"/>
      <c r="V205" s="250"/>
      <c r="Z205" s="250"/>
      <c r="AE205" s="250"/>
      <c r="AI205" s="250"/>
      <c r="AL205" s="250"/>
      <c r="AO205" s="250"/>
      <c r="AR205" s="250"/>
      <c r="AX205" s="251"/>
      <c r="BF205" s="251"/>
      <c r="BO205" s="251"/>
      <c r="BS205" s="251"/>
      <c r="BX205" s="251"/>
      <c r="CB205" s="251"/>
    </row>
    <row r="206" spans="1:80" s="249" customFormat="1" ht="13.8" x14ac:dyDescent="0.25">
      <c r="A206" s="248"/>
      <c r="B206" s="248"/>
      <c r="C206" s="248"/>
      <c r="D206" s="248"/>
      <c r="E206" s="258"/>
      <c r="F206" s="248"/>
      <c r="J206" s="250"/>
      <c r="O206" s="250"/>
      <c r="S206" s="250"/>
      <c r="V206" s="250"/>
      <c r="Z206" s="250"/>
      <c r="AE206" s="250"/>
      <c r="AI206" s="250"/>
      <c r="AL206" s="250"/>
      <c r="AO206" s="250"/>
      <c r="AR206" s="250"/>
      <c r="AX206" s="251"/>
      <c r="BF206" s="251"/>
      <c r="BO206" s="251"/>
      <c r="BS206" s="251"/>
      <c r="BX206" s="251"/>
      <c r="CB206" s="251"/>
    </row>
    <row r="207" spans="1:80" s="249" customFormat="1" ht="13.8" x14ac:dyDescent="0.25">
      <c r="A207" s="248"/>
      <c r="B207" s="248"/>
      <c r="C207" s="248"/>
      <c r="D207" s="248"/>
      <c r="E207" s="258"/>
      <c r="F207" s="248"/>
      <c r="J207" s="250"/>
      <c r="O207" s="250"/>
      <c r="S207" s="250"/>
      <c r="V207" s="250"/>
      <c r="Z207" s="250"/>
      <c r="AE207" s="250"/>
      <c r="AI207" s="250"/>
      <c r="AL207" s="250"/>
      <c r="AO207" s="250"/>
      <c r="AR207" s="250"/>
      <c r="AX207" s="251"/>
      <c r="BF207" s="251"/>
      <c r="BO207" s="251"/>
      <c r="BS207" s="251"/>
      <c r="BX207" s="251"/>
      <c r="CB207" s="251"/>
    </row>
    <row r="208" spans="1:80" s="249" customFormat="1" ht="13.8" x14ac:dyDescent="0.25">
      <c r="A208" s="248"/>
      <c r="B208" s="248"/>
      <c r="C208" s="248"/>
      <c r="D208" s="248"/>
      <c r="E208" s="258"/>
      <c r="F208" s="248"/>
      <c r="J208" s="250"/>
      <c r="O208" s="250"/>
      <c r="S208" s="250"/>
      <c r="V208" s="250"/>
      <c r="Z208" s="250"/>
      <c r="AE208" s="250"/>
      <c r="AI208" s="250"/>
      <c r="AL208" s="250"/>
      <c r="AO208" s="250"/>
      <c r="AR208" s="250"/>
      <c r="AX208" s="251"/>
      <c r="BF208" s="251"/>
      <c r="BO208" s="251"/>
      <c r="BS208" s="251"/>
      <c r="BX208" s="251"/>
      <c r="CB208" s="251"/>
    </row>
    <row r="209" spans="1:80" s="249" customFormat="1" ht="13.8" x14ac:dyDescent="0.25">
      <c r="A209" s="248"/>
      <c r="B209" s="248"/>
      <c r="C209" s="248"/>
      <c r="D209" s="248"/>
      <c r="E209" s="258"/>
      <c r="F209" s="248"/>
      <c r="J209" s="250"/>
      <c r="O209" s="250"/>
      <c r="S209" s="250"/>
      <c r="V209" s="250"/>
      <c r="Z209" s="250"/>
      <c r="AE209" s="250"/>
      <c r="AI209" s="250"/>
      <c r="AL209" s="250"/>
      <c r="AO209" s="250"/>
      <c r="AR209" s="250"/>
      <c r="AX209" s="251"/>
      <c r="BF209" s="251"/>
      <c r="BO209" s="251"/>
      <c r="BS209" s="251"/>
      <c r="BX209" s="251"/>
      <c r="CB209" s="251"/>
    </row>
    <row r="210" spans="1:80" s="249" customFormat="1" ht="13.8" x14ac:dyDescent="0.25">
      <c r="A210" s="248"/>
      <c r="B210" s="248"/>
      <c r="C210" s="248"/>
      <c r="D210" s="248"/>
      <c r="E210" s="258"/>
      <c r="F210" s="248"/>
      <c r="J210" s="250"/>
      <c r="O210" s="250"/>
      <c r="S210" s="250"/>
      <c r="V210" s="250"/>
      <c r="Z210" s="250"/>
      <c r="AE210" s="250"/>
      <c r="AI210" s="250"/>
      <c r="AL210" s="250"/>
      <c r="AO210" s="250"/>
      <c r="AR210" s="250"/>
      <c r="AX210" s="251"/>
      <c r="BF210" s="251"/>
      <c r="BO210" s="251"/>
      <c r="BS210" s="251"/>
      <c r="BX210" s="251"/>
      <c r="CB210" s="251"/>
    </row>
    <row r="211" spans="1:80" s="249" customFormat="1" ht="13.8" x14ac:dyDescent="0.25">
      <c r="A211" s="248"/>
      <c r="B211" s="248"/>
      <c r="C211" s="248"/>
      <c r="D211" s="248"/>
      <c r="E211" s="258"/>
      <c r="F211" s="248"/>
      <c r="J211" s="250"/>
      <c r="O211" s="250"/>
      <c r="S211" s="250"/>
      <c r="V211" s="250"/>
      <c r="Z211" s="250"/>
      <c r="AE211" s="250"/>
      <c r="AI211" s="250"/>
      <c r="AL211" s="250"/>
      <c r="AO211" s="250"/>
      <c r="AR211" s="250"/>
      <c r="AX211" s="251"/>
      <c r="BF211" s="251"/>
      <c r="BO211" s="251"/>
      <c r="BS211" s="251"/>
      <c r="BX211" s="251"/>
      <c r="CB211" s="251"/>
    </row>
  </sheetData>
  <mergeCells count="124">
    <mergeCell ref="BL18:BO18"/>
    <mergeCell ref="BP18:BS18"/>
    <mergeCell ref="BU18:BX18"/>
    <mergeCell ref="BY18:CB18"/>
    <mergeCell ref="B18:F18"/>
    <mergeCell ref="W18:AA18"/>
    <mergeCell ref="AU18:AX18"/>
    <mergeCell ref="AY18:BB18"/>
    <mergeCell ref="BC18:BF18"/>
    <mergeCell ref="BG18:BI18"/>
    <mergeCell ref="AF13:AF16"/>
    <mergeCell ref="AG13:AG16"/>
    <mergeCell ref="AH13:AH16"/>
    <mergeCell ref="AI13:AI17"/>
    <mergeCell ref="AJ13:AJ16"/>
    <mergeCell ref="AK13:AK16"/>
    <mergeCell ref="X13:Y13"/>
    <mergeCell ref="Z13:Z17"/>
    <mergeCell ref="AA13:AA16"/>
    <mergeCell ref="AB13:AB16"/>
    <mergeCell ref="AC13:AD13"/>
    <mergeCell ref="AE13:AE17"/>
    <mergeCell ref="X14:X16"/>
    <mergeCell ref="Y14:Y16"/>
    <mergeCell ref="AC14:AC16"/>
    <mergeCell ref="D14:D16"/>
    <mergeCell ref="H14:H16"/>
    <mergeCell ref="I14:I16"/>
    <mergeCell ref="M14:M16"/>
    <mergeCell ref="N14:N16"/>
    <mergeCell ref="AR13:AR17"/>
    <mergeCell ref="CB12:CB17"/>
    <mergeCell ref="B13:B16"/>
    <mergeCell ref="C13:D13"/>
    <mergeCell ref="E13:E17"/>
    <mergeCell ref="F13:F16"/>
    <mergeCell ref="G13:G16"/>
    <mergeCell ref="H13:I13"/>
    <mergeCell ref="J13:J17"/>
    <mergeCell ref="K13:K16"/>
    <mergeCell ref="L13:L16"/>
    <mergeCell ref="BS12:BS17"/>
    <mergeCell ref="BU12:BU16"/>
    <mergeCell ref="BV12:BW12"/>
    <mergeCell ref="BX12:BX17"/>
    <mergeCell ref="BY12:BY16"/>
    <mergeCell ref="BZ12:CA12"/>
    <mergeCell ref="BV13:BV16"/>
    <mergeCell ref="AV13:AV16"/>
    <mergeCell ref="AZ13:AZ16"/>
    <mergeCell ref="BA13:BA16"/>
    <mergeCell ref="BD13:BD16"/>
    <mergeCell ref="AL13:AL17"/>
    <mergeCell ref="AM13:AM16"/>
    <mergeCell ref="AN13:AN16"/>
    <mergeCell ref="AO13:AO17"/>
    <mergeCell ref="BE13:BE16"/>
    <mergeCell ref="BG13:BG16"/>
    <mergeCell ref="AW13:AW16"/>
    <mergeCell ref="AP13:AP16"/>
    <mergeCell ref="AQ13:AQ16"/>
    <mergeCell ref="BH13:BH16"/>
    <mergeCell ref="BI13:BI16"/>
    <mergeCell ref="BW13:BW16"/>
    <mergeCell ref="BZ13:BZ16"/>
    <mergeCell ref="CA13:CA16"/>
    <mergeCell ref="BJ12:BJ17"/>
    <mergeCell ref="BL12:BL16"/>
    <mergeCell ref="BM12:BN12"/>
    <mergeCell ref="BO12:BO17"/>
    <mergeCell ref="BP12:BP16"/>
    <mergeCell ref="BQ12:BR12"/>
    <mergeCell ref="BM13:BM16"/>
    <mergeCell ref="BN13:BN16"/>
    <mergeCell ref="BQ13:BQ16"/>
    <mergeCell ref="BR13:BR16"/>
    <mergeCell ref="BL10:BS10"/>
    <mergeCell ref="BU10:CB10"/>
    <mergeCell ref="AU11:AX11"/>
    <mergeCell ref="AY11:BB11"/>
    <mergeCell ref="BL11:BO11"/>
    <mergeCell ref="BP11:BS11"/>
    <mergeCell ref="BU11:BX11"/>
    <mergeCell ref="BY11:CB11"/>
    <mergeCell ref="AP10:AR12"/>
    <mergeCell ref="AS10:AS16"/>
    <mergeCell ref="AU10:BB10"/>
    <mergeCell ref="BC10:BF11"/>
    <mergeCell ref="BG10:BI11"/>
    <mergeCell ref="BJ10:BJ11"/>
    <mergeCell ref="AU12:AU16"/>
    <mergeCell ref="AV12:AW12"/>
    <mergeCell ref="AX12:AX17"/>
    <mergeCell ref="AY12:AY16"/>
    <mergeCell ref="AZ12:BA12"/>
    <mergeCell ref="BB12:BB17"/>
    <mergeCell ref="BC12:BC16"/>
    <mergeCell ref="BD12:BE12"/>
    <mergeCell ref="BF12:BF17"/>
    <mergeCell ref="BG12:BI12"/>
    <mergeCell ref="T10:V12"/>
    <mergeCell ref="W10:AA12"/>
    <mergeCell ref="AB10:AF12"/>
    <mergeCell ref="AG10:AI12"/>
    <mergeCell ref="AJ10:AL12"/>
    <mergeCell ref="AM10:AO12"/>
    <mergeCell ref="G9:P9"/>
    <mergeCell ref="A10:A17"/>
    <mergeCell ref="B10:F12"/>
    <mergeCell ref="G10:K12"/>
    <mergeCell ref="L10:P12"/>
    <mergeCell ref="Q10:S12"/>
    <mergeCell ref="M13:N13"/>
    <mergeCell ref="O13:O17"/>
    <mergeCell ref="P13:P16"/>
    <mergeCell ref="Q13:Q16"/>
    <mergeCell ref="AD14:AD16"/>
    <mergeCell ref="R13:R16"/>
    <mergeCell ref="S13:S17"/>
    <mergeCell ref="T13:T16"/>
    <mergeCell ref="U13:U16"/>
    <mergeCell ref="V13:V17"/>
    <mergeCell ref="W13:W16"/>
    <mergeCell ref="C14:C16"/>
  </mergeCells>
  <pageMargins left="0.70866141732283472" right="0.70866141732283472" top="0.78740157480314965" bottom="0.78740157480314965" header="0.31496062992125984" footer="0.31496062992125984"/>
  <pageSetup paperSize="8" scale="66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354"/>
  <sheetViews>
    <sheetView zoomScale="70" zoomScaleNormal="70" workbookViewId="0">
      <selection activeCell="A4" sqref="A4:S4"/>
    </sheetView>
  </sheetViews>
  <sheetFormatPr defaultColWidth="9.109375" defaultRowHeight="15" x14ac:dyDescent="0.3"/>
  <cols>
    <col min="1" max="1" width="60.88671875" style="260" customWidth="1"/>
    <col min="2" max="2" width="16.5546875" style="260" customWidth="1"/>
    <col min="3" max="3" width="22.5546875" style="261" customWidth="1"/>
    <col min="4" max="4" width="16.44140625" style="261" customWidth="1"/>
    <col min="5" max="5" width="15.33203125" style="260" customWidth="1"/>
    <col min="6" max="6" width="19.33203125" style="260" customWidth="1"/>
    <col min="7" max="8" width="15.109375" style="260" customWidth="1"/>
    <col min="9" max="9" width="12.88671875" style="260" customWidth="1"/>
    <col min="10" max="11" width="14.44140625" style="260" customWidth="1"/>
    <col min="12" max="12" width="20.33203125" style="260" customWidth="1"/>
    <col min="13" max="13" width="17.33203125" style="260" customWidth="1"/>
    <col min="14" max="14" width="21.88671875" style="260" customWidth="1"/>
    <col min="15" max="15" width="21.33203125" style="260" customWidth="1"/>
    <col min="16" max="16" width="18.5546875" style="260" customWidth="1"/>
    <col min="17" max="17" width="17.6640625" style="260" customWidth="1"/>
    <col min="18" max="18" width="16.109375" style="260" customWidth="1"/>
    <col min="19" max="19" width="22.109375" style="260" customWidth="1"/>
    <col min="20" max="34" width="9.109375" customWidth="1"/>
    <col min="35" max="166" width="9.109375" style="260" customWidth="1"/>
    <col min="167" max="252" width="9.109375" style="260"/>
    <col min="253" max="253" width="58.44140625" style="260" customWidth="1"/>
    <col min="254" max="254" width="16.5546875" style="260" customWidth="1"/>
    <col min="255" max="256" width="15.5546875" style="260" customWidth="1"/>
    <col min="257" max="258" width="15.33203125" style="260" customWidth="1"/>
    <col min="259" max="259" width="15.5546875" style="260" customWidth="1"/>
    <col min="260" max="260" width="14.5546875" style="260" customWidth="1"/>
    <col min="261" max="262" width="15.109375" style="260" customWidth="1"/>
    <col min="263" max="272" width="14.44140625" style="260" customWidth="1"/>
    <col min="273" max="422" width="9.109375" style="260" customWidth="1"/>
    <col min="423" max="508" width="9.109375" style="260"/>
    <col min="509" max="509" width="58.44140625" style="260" customWidth="1"/>
    <col min="510" max="510" width="16.5546875" style="260" customWidth="1"/>
    <col min="511" max="512" width="15.5546875" style="260" customWidth="1"/>
    <col min="513" max="514" width="15.33203125" style="260" customWidth="1"/>
    <col min="515" max="515" width="15.5546875" style="260" customWidth="1"/>
    <col min="516" max="516" width="14.5546875" style="260" customWidth="1"/>
    <col min="517" max="518" width="15.109375" style="260" customWidth="1"/>
    <col min="519" max="528" width="14.44140625" style="260" customWidth="1"/>
    <col min="529" max="678" width="9.109375" style="260" customWidth="1"/>
    <col min="679" max="764" width="9.109375" style="260"/>
    <col min="765" max="765" width="58.44140625" style="260" customWidth="1"/>
    <col min="766" max="766" width="16.5546875" style="260" customWidth="1"/>
    <col min="767" max="768" width="15.5546875" style="260" customWidth="1"/>
    <col min="769" max="770" width="15.33203125" style="260" customWidth="1"/>
    <col min="771" max="771" width="15.5546875" style="260" customWidth="1"/>
    <col min="772" max="772" width="14.5546875" style="260" customWidth="1"/>
    <col min="773" max="774" width="15.109375" style="260" customWidth="1"/>
    <col min="775" max="784" width="14.44140625" style="260" customWidth="1"/>
    <col min="785" max="934" width="9.109375" style="260" customWidth="1"/>
    <col min="935" max="1020" width="9.109375" style="260"/>
    <col min="1021" max="1021" width="58.44140625" style="260" customWidth="1"/>
    <col min="1022" max="1022" width="16.5546875" style="260" customWidth="1"/>
    <col min="1023" max="1024" width="15.5546875" style="260" customWidth="1"/>
    <col min="1025" max="1026" width="15.33203125" style="260" customWidth="1"/>
    <col min="1027" max="1027" width="15.5546875" style="260" customWidth="1"/>
    <col min="1028" max="1028" width="14.5546875" style="260" customWidth="1"/>
    <col min="1029" max="1030" width="15.109375" style="260" customWidth="1"/>
    <col min="1031" max="1040" width="14.44140625" style="260" customWidth="1"/>
    <col min="1041" max="1190" width="9.109375" style="260" customWidth="1"/>
    <col min="1191" max="1276" width="9.109375" style="260"/>
    <col min="1277" max="1277" width="58.44140625" style="260" customWidth="1"/>
    <col min="1278" max="1278" width="16.5546875" style="260" customWidth="1"/>
    <col min="1279" max="1280" width="15.5546875" style="260" customWidth="1"/>
    <col min="1281" max="1282" width="15.33203125" style="260" customWidth="1"/>
    <col min="1283" max="1283" width="15.5546875" style="260" customWidth="1"/>
    <col min="1284" max="1284" width="14.5546875" style="260" customWidth="1"/>
    <col min="1285" max="1286" width="15.109375" style="260" customWidth="1"/>
    <col min="1287" max="1296" width="14.44140625" style="260" customWidth="1"/>
    <col min="1297" max="1446" width="9.109375" style="260" customWidth="1"/>
    <col min="1447" max="1532" width="9.109375" style="260"/>
    <col min="1533" max="1533" width="58.44140625" style="260" customWidth="1"/>
    <col min="1534" max="1534" width="16.5546875" style="260" customWidth="1"/>
    <col min="1535" max="1536" width="15.5546875" style="260" customWidth="1"/>
    <col min="1537" max="1538" width="15.33203125" style="260" customWidth="1"/>
    <col min="1539" max="1539" width="15.5546875" style="260" customWidth="1"/>
    <col min="1540" max="1540" width="14.5546875" style="260" customWidth="1"/>
    <col min="1541" max="1542" width="15.109375" style="260" customWidth="1"/>
    <col min="1543" max="1552" width="14.44140625" style="260" customWidth="1"/>
    <col min="1553" max="1702" width="9.109375" style="260" customWidth="1"/>
    <col min="1703" max="1788" width="9.109375" style="260"/>
    <col min="1789" max="1789" width="58.44140625" style="260" customWidth="1"/>
    <col min="1790" max="1790" width="16.5546875" style="260" customWidth="1"/>
    <col min="1791" max="1792" width="15.5546875" style="260" customWidth="1"/>
    <col min="1793" max="1794" width="15.33203125" style="260" customWidth="1"/>
    <col min="1795" max="1795" width="15.5546875" style="260" customWidth="1"/>
    <col min="1796" max="1796" width="14.5546875" style="260" customWidth="1"/>
    <col min="1797" max="1798" width="15.109375" style="260" customWidth="1"/>
    <col min="1799" max="1808" width="14.44140625" style="260" customWidth="1"/>
    <col min="1809" max="1958" width="9.109375" style="260" customWidth="1"/>
    <col min="1959" max="2044" width="9.109375" style="260"/>
    <col min="2045" max="2045" width="58.44140625" style="260" customWidth="1"/>
    <col min="2046" max="2046" width="16.5546875" style="260" customWidth="1"/>
    <col min="2047" max="2048" width="15.5546875" style="260" customWidth="1"/>
    <col min="2049" max="2050" width="15.33203125" style="260" customWidth="1"/>
    <col min="2051" max="2051" width="15.5546875" style="260" customWidth="1"/>
    <col min="2052" max="2052" width="14.5546875" style="260" customWidth="1"/>
    <col min="2053" max="2054" width="15.109375" style="260" customWidth="1"/>
    <col min="2055" max="2064" width="14.44140625" style="260" customWidth="1"/>
    <col min="2065" max="2214" width="9.109375" style="260" customWidth="1"/>
    <col min="2215" max="2300" width="9.109375" style="260"/>
    <col min="2301" max="2301" width="58.44140625" style="260" customWidth="1"/>
    <col min="2302" max="2302" width="16.5546875" style="260" customWidth="1"/>
    <col min="2303" max="2304" width="15.5546875" style="260" customWidth="1"/>
    <col min="2305" max="2306" width="15.33203125" style="260" customWidth="1"/>
    <col min="2307" max="2307" width="15.5546875" style="260" customWidth="1"/>
    <col min="2308" max="2308" width="14.5546875" style="260" customWidth="1"/>
    <col min="2309" max="2310" width="15.109375" style="260" customWidth="1"/>
    <col min="2311" max="2320" width="14.44140625" style="260" customWidth="1"/>
    <col min="2321" max="2470" width="9.109375" style="260" customWidth="1"/>
    <col min="2471" max="2556" width="9.109375" style="260"/>
    <col min="2557" max="2557" width="58.44140625" style="260" customWidth="1"/>
    <col min="2558" max="2558" width="16.5546875" style="260" customWidth="1"/>
    <col min="2559" max="2560" width="15.5546875" style="260" customWidth="1"/>
    <col min="2561" max="2562" width="15.33203125" style="260" customWidth="1"/>
    <col min="2563" max="2563" width="15.5546875" style="260" customWidth="1"/>
    <col min="2564" max="2564" width="14.5546875" style="260" customWidth="1"/>
    <col min="2565" max="2566" width="15.109375" style="260" customWidth="1"/>
    <col min="2567" max="2576" width="14.44140625" style="260" customWidth="1"/>
    <col min="2577" max="2726" width="9.109375" style="260" customWidth="1"/>
    <col min="2727" max="2812" width="9.109375" style="260"/>
    <col min="2813" max="2813" width="58.44140625" style="260" customWidth="1"/>
    <col min="2814" max="2814" width="16.5546875" style="260" customWidth="1"/>
    <col min="2815" max="2816" width="15.5546875" style="260" customWidth="1"/>
    <col min="2817" max="2818" width="15.33203125" style="260" customWidth="1"/>
    <col min="2819" max="2819" width="15.5546875" style="260" customWidth="1"/>
    <col min="2820" max="2820" width="14.5546875" style="260" customWidth="1"/>
    <col min="2821" max="2822" width="15.109375" style="260" customWidth="1"/>
    <col min="2823" max="2832" width="14.44140625" style="260" customWidth="1"/>
    <col min="2833" max="2982" width="9.109375" style="260" customWidth="1"/>
    <col min="2983" max="3068" width="9.109375" style="260"/>
    <col min="3069" max="3069" width="58.44140625" style="260" customWidth="1"/>
    <col min="3070" max="3070" width="16.5546875" style="260" customWidth="1"/>
    <col min="3071" max="3072" width="15.5546875" style="260" customWidth="1"/>
    <col min="3073" max="3074" width="15.33203125" style="260" customWidth="1"/>
    <col min="3075" max="3075" width="15.5546875" style="260" customWidth="1"/>
    <col min="3076" max="3076" width="14.5546875" style="260" customWidth="1"/>
    <col min="3077" max="3078" width="15.109375" style="260" customWidth="1"/>
    <col min="3079" max="3088" width="14.44140625" style="260" customWidth="1"/>
    <col min="3089" max="3238" width="9.109375" style="260" customWidth="1"/>
    <col min="3239" max="3324" width="9.109375" style="260"/>
    <col min="3325" max="3325" width="58.44140625" style="260" customWidth="1"/>
    <col min="3326" max="3326" width="16.5546875" style="260" customWidth="1"/>
    <col min="3327" max="3328" width="15.5546875" style="260" customWidth="1"/>
    <col min="3329" max="3330" width="15.33203125" style="260" customWidth="1"/>
    <col min="3331" max="3331" width="15.5546875" style="260" customWidth="1"/>
    <col min="3332" max="3332" width="14.5546875" style="260" customWidth="1"/>
    <col min="3333" max="3334" width="15.109375" style="260" customWidth="1"/>
    <col min="3335" max="3344" width="14.44140625" style="260" customWidth="1"/>
    <col min="3345" max="3494" width="9.109375" style="260" customWidth="1"/>
    <col min="3495" max="3580" width="9.109375" style="260"/>
    <col min="3581" max="3581" width="58.44140625" style="260" customWidth="1"/>
    <col min="3582" max="3582" width="16.5546875" style="260" customWidth="1"/>
    <col min="3583" max="3584" width="15.5546875" style="260" customWidth="1"/>
    <col min="3585" max="3586" width="15.33203125" style="260" customWidth="1"/>
    <col min="3587" max="3587" width="15.5546875" style="260" customWidth="1"/>
    <col min="3588" max="3588" width="14.5546875" style="260" customWidth="1"/>
    <col min="3589" max="3590" width="15.109375" style="260" customWidth="1"/>
    <col min="3591" max="3600" width="14.44140625" style="260" customWidth="1"/>
    <col min="3601" max="3750" width="9.109375" style="260" customWidth="1"/>
    <col min="3751" max="3836" width="9.109375" style="260"/>
    <col min="3837" max="3837" width="58.44140625" style="260" customWidth="1"/>
    <col min="3838" max="3838" width="16.5546875" style="260" customWidth="1"/>
    <col min="3839" max="3840" width="15.5546875" style="260" customWidth="1"/>
    <col min="3841" max="3842" width="15.33203125" style="260" customWidth="1"/>
    <col min="3843" max="3843" width="15.5546875" style="260" customWidth="1"/>
    <col min="3844" max="3844" width="14.5546875" style="260" customWidth="1"/>
    <col min="3845" max="3846" width="15.109375" style="260" customWidth="1"/>
    <col min="3847" max="3856" width="14.44140625" style="260" customWidth="1"/>
    <col min="3857" max="4006" width="9.109375" style="260" customWidth="1"/>
    <col min="4007" max="4092" width="9.109375" style="260"/>
    <col min="4093" max="4093" width="58.44140625" style="260" customWidth="1"/>
    <col min="4094" max="4094" width="16.5546875" style="260" customWidth="1"/>
    <col min="4095" max="4096" width="15.5546875" style="260" customWidth="1"/>
    <col min="4097" max="4098" width="15.33203125" style="260" customWidth="1"/>
    <col min="4099" max="4099" width="15.5546875" style="260" customWidth="1"/>
    <col min="4100" max="4100" width="14.5546875" style="260" customWidth="1"/>
    <col min="4101" max="4102" width="15.109375" style="260" customWidth="1"/>
    <col min="4103" max="4112" width="14.44140625" style="260" customWidth="1"/>
    <col min="4113" max="4262" width="9.109375" style="260" customWidth="1"/>
    <col min="4263" max="4348" width="9.109375" style="260"/>
    <col min="4349" max="4349" width="58.44140625" style="260" customWidth="1"/>
    <col min="4350" max="4350" width="16.5546875" style="260" customWidth="1"/>
    <col min="4351" max="4352" width="15.5546875" style="260" customWidth="1"/>
    <col min="4353" max="4354" width="15.33203125" style="260" customWidth="1"/>
    <col min="4355" max="4355" width="15.5546875" style="260" customWidth="1"/>
    <col min="4356" max="4356" width="14.5546875" style="260" customWidth="1"/>
    <col min="4357" max="4358" width="15.109375" style="260" customWidth="1"/>
    <col min="4359" max="4368" width="14.44140625" style="260" customWidth="1"/>
    <col min="4369" max="4518" width="9.109375" style="260" customWidth="1"/>
    <col min="4519" max="4604" width="9.109375" style="260"/>
    <col min="4605" max="4605" width="58.44140625" style="260" customWidth="1"/>
    <col min="4606" max="4606" width="16.5546875" style="260" customWidth="1"/>
    <col min="4607" max="4608" width="15.5546875" style="260" customWidth="1"/>
    <col min="4609" max="4610" width="15.33203125" style="260" customWidth="1"/>
    <col min="4611" max="4611" width="15.5546875" style="260" customWidth="1"/>
    <col min="4612" max="4612" width="14.5546875" style="260" customWidth="1"/>
    <col min="4613" max="4614" width="15.109375" style="260" customWidth="1"/>
    <col min="4615" max="4624" width="14.44140625" style="260" customWidth="1"/>
    <col min="4625" max="4774" width="9.109375" style="260" customWidth="1"/>
    <col min="4775" max="4860" width="9.109375" style="260"/>
    <col min="4861" max="4861" width="58.44140625" style="260" customWidth="1"/>
    <col min="4862" max="4862" width="16.5546875" style="260" customWidth="1"/>
    <col min="4863" max="4864" width="15.5546875" style="260" customWidth="1"/>
    <col min="4865" max="4866" width="15.33203125" style="260" customWidth="1"/>
    <col min="4867" max="4867" width="15.5546875" style="260" customWidth="1"/>
    <col min="4868" max="4868" width="14.5546875" style="260" customWidth="1"/>
    <col min="4869" max="4870" width="15.109375" style="260" customWidth="1"/>
    <col min="4871" max="4880" width="14.44140625" style="260" customWidth="1"/>
    <col min="4881" max="5030" width="9.109375" style="260" customWidth="1"/>
    <col min="5031" max="5116" width="9.109375" style="260"/>
    <col min="5117" max="5117" width="58.44140625" style="260" customWidth="1"/>
    <col min="5118" max="5118" width="16.5546875" style="260" customWidth="1"/>
    <col min="5119" max="5120" width="15.5546875" style="260" customWidth="1"/>
    <col min="5121" max="5122" width="15.33203125" style="260" customWidth="1"/>
    <col min="5123" max="5123" width="15.5546875" style="260" customWidth="1"/>
    <col min="5124" max="5124" width="14.5546875" style="260" customWidth="1"/>
    <col min="5125" max="5126" width="15.109375" style="260" customWidth="1"/>
    <col min="5127" max="5136" width="14.44140625" style="260" customWidth="1"/>
    <col min="5137" max="5286" width="9.109375" style="260" customWidth="1"/>
    <col min="5287" max="5372" width="9.109375" style="260"/>
    <col min="5373" max="5373" width="58.44140625" style="260" customWidth="1"/>
    <col min="5374" max="5374" width="16.5546875" style="260" customWidth="1"/>
    <col min="5375" max="5376" width="15.5546875" style="260" customWidth="1"/>
    <col min="5377" max="5378" width="15.33203125" style="260" customWidth="1"/>
    <col min="5379" max="5379" width="15.5546875" style="260" customWidth="1"/>
    <col min="5380" max="5380" width="14.5546875" style="260" customWidth="1"/>
    <col min="5381" max="5382" width="15.109375" style="260" customWidth="1"/>
    <col min="5383" max="5392" width="14.44140625" style="260" customWidth="1"/>
    <col min="5393" max="5542" width="9.109375" style="260" customWidth="1"/>
    <col min="5543" max="5628" width="9.109375" style="260"/>
    <col min="5629" max="5629" width="58.44140625" style="260" customWidth="1"/>
    <col min="5630" max="5630" width="16.5546875" style="260" customWidth="1"/>
    <col min="5631" max="5632" width="15.5546875" style="260" customWidth="1"/>
    <col min="5633" max="5634" width="15.33203125" style="260" customWidth="1"/>
    <col min="5635" max="5635" width="15.5546875" style="260" customWidth="1"/>
    <col min="5636" max="5636" width="14.5546875" style="260" customWidth="1"/>
    <col min="5637" max="5638" width="15.109375" style="260" customWidth="1"/>
    <col min="5639" max="5648" width="14.44140625" style="260" customWidth="1"/>
    <col min="5649" max="5798" width="9.109375" style="260" customWidth="1"/>
    <col min="5799" max="5884" width="9.109375" style="260"/>
    <col min="5885" max="5885" width="58.44140625" style="260" customWidth="1"/>
    <col min="5886" max="5886" width="16.5546875" style="260" customWidth="1"/>
    <col min="5887" max="5888" width="15.5546875" style="260" customWidth="1"/>
    <col min="5889" max="5890" width="15.33203125" style="260" customWidth="1"/>
    <col min="5891" max="5891" width="15.5546875" style="260" customWidth="1"/>
    <col min="5892" max="5892" width="14.5546875" style="260" customWidth="1"/>
    <col min="5893" max="5894" width="15.109375" style="260" customWidth="1"/>
    <col min="5895" max="5904" width="14.44140625" style="260" customWidth="1"/>
    <col min="5905" max="6054" width="9.109375" style="260" customWidth="1"/>
    <col min="6055" max="6140" width="9.109375" style="260"/>
    <col min="6141" max="6141" width="58.44140625" style="260" customWidth="1"/>
    <col min="6142" max="6142" width="16.5546875" style="260" customWidth="1"/>
    <col min="6143" max="6144" width="15.5546875" style="260" customWidth="1"/>
    <col min="6145" max="6146" width="15.33203125" style="260" customWidth="1"/>
    <col min="6147" max="6147" width="15.5546875" style="260" customWidth="1"/>
    <col min="6148" max="6148" width="14.5546875" style="260" customWidth="1"/>
    <col min="6149" max="6150" width="15.109375" style="260" customWidth="1"/>
    <col min="6151" max="6160" width="14.44140625" style="260" customWidth="1"/>
    <col min="6161" max="6310" width="9.109375" style="260" customWidth="1"/>
    <col min="6311" max="6396" width="9.109375" style="260"/>
    <col min="6397" max="6397" width="58.44140625" style="260" customWidth="1"/>
    <col min="6398" max="6398" width="16.5546875" style="260" customWidth="1"/>
    <col min="6399" max="6400" width="15.5546875" style="260" customWidth="1"/>
    <col min="6401" max="6402" width="15.33203125" style="260" customWidth="1"/>
    <col min="6403" max="6403" width="15.5546875" style="260" customWidth="1"/>
    <col min="6404" max="6404" width="14.5546875" style="260" customWidth="1"/>
    <col min="6405" max="6406" width="15.109375" style="260" customWidth="1"/>
    <col min="6407" max="6416" width="14.44140625" style="260" customWidth="1"/>
    <col min="6417" max="6566" width="9.109375" style="260" customWidth="1"/>
    <col min="6567" max="6652" width="9.109375" style="260"/>
    <col min="6653" max="6653" width="58.44140625" style="260" customWidth="1"/>
    <col min="6654" max="6654" width="16.5546875" style="260" customWidth="1"/>
    <col min="6655" max="6656" width="15.5546875" style="260" customWidth="1"/>
    <col min="6657" max="6658" width="15.33203125" style="260" customWidth="1"/>
    <col min="6659" max="6659" width="15.5546875" style="260" customWidth="1"/>
    <col min="6660" max="6660" width="14.5546875" style="260" customWidth="1"/>
    <col min="6661" max="6662" width="15.109375" style="260" customWidth="1"/>
    <col min="6663" max="6672" width="14.44140625" style="260" customWidth="1"/>
    <col min="6673" max="6822" width="9.109375" style="260" customWidth="1"/>
    <col min="6823" max="6908" width="9.109375" style="260"/>
    <col min="6909" max="6909" width="58.44140625" style="260" customWidth="1"/>
    <col min="6910" max="6910" width="16.5546875" style="260" customWidth="1"/>
    <col min="6911" max="6912" width="15.5546875" style="260" customWidth="1"/>
    <col min="6913" max="6914" width="15.33203125" style="260" customWidth="1"/>
    <col min="6915" max="6915" width="15.5546875" style="260" customWidth="1"/>
    <col min="6916" max="6916" width="14.5546875" style="260" customWidth="1"/>
    <col min="6917" max="6918" width="15.109375" style="260" customWidth="1"/>
    <col min="6919" max="6928" width="14.44140625" style="260" customWidth="1"/>
    <col min="6929" max="7078" width="9.109375" style="260" customWidth="1"/>
    <col min="7079" max="7164" width="9.109375" style="260"/>
    <col min="7165" max="7165" width="58.44140625" style="260" customWidth="1"/>
    <col min="7166" max="7166" width="16.5546875" style="260" customWidth="1"/>
    <col min="7167" max="7168" width="15.5546875" style="260" customWidth="1"/>
    <col min="7169" max="7170" width="15.33203125" style="260" customWidth="1"/>
    <col min="7171" max="7171" width="15.5546875" style="260" customWidth="1"/>
    <col min="7172" max="7172" width="14.5546875" style="260" customWidth="1"/>
    <col min="7173" max="7174" width="15.109375" style="260" customWidth="1"/>
    <col min="7175" max="7184" width="14.44140625" style="260" customWidth="1"/>
    <col min="7185" max="7334" width="9.109375" style="260" customWidth="1"/>
    <col min="7335" max="7420" width="9.109375" style="260"/>
    <col min="7421" max="7421" width="58.44140625" style="260" customWidth="1"/>
    <col min="7422" max="7422" width="16.5546875" style="260" customWidth="1"/>
    <col min="7423" max="7424" width="15.5546875" style="260" customWidth="1"/>
    <col min="7425" max="7426" width="15.33203125" style="260" customWidth="1"/>
    <col min="7427" max="7427" width="15.5546875" style="260" customWidth="1"/>
    <col min="7428" max="7428" width="14.5546875" style="260" customWidth="1"/>
    <col min="7429" max="7430" width="15.109375" style="260" customWidth="1"/>
    <col min="7431" max="7440" width="14.44140625" style="260" customWidth="1"/>
    <col min="7441" max="7590" width="9.109375" style="260" customWidth="1"/>
    <col min="7591" max="7676" width="9.109375" style="260"/>
    <col min="7677" max="7677" width="58.44140625" style="260" customWidth="1"/>
    <col min="7678" max="7678" width="16.5546875" style="260" customWidth="1"/>
    <col min="7679" max="7680" width="15.5546875" style="260" customWidth="1"/>
    <col min="7681" max="7682" width="15.33203125" style="260" customWidth="1"/>
    <col min="7683" max="7683" width="15.5546875" style="260" customWidth="1"/>
    <col min="7684" max="7684" width="14.5546875" style="260" customWidth="1"/>
    <col min="7685" max="7686" width="15.109375" style="260" customWidth="1"/>
    <col min="7687" max="7696" width="14.44140625" style="260" customWidth="1"/>
    <col min="7697" max="7846" width="9.109375" style="260" customWidth="1"/>
    <col min="7847" max="7932" width="9.109375" style="260"/>
    <col min="7933" max="7933" width="58.44140625" style="260" customWidth="1"/>
    <col min="7934" max="7934" width="16.5546875" style="260" customWidth="1"/>
    <col min="7935" max="7936" width="15.5546875" style="260" customWidth="1"/>
    <col min="7937" max="7938" width="15.33203125" style="260" customWidth="1"/>
    <col min="7939" max="7939" width="15.5546875" style="260" customWidth="1"/>
    <col min="7940" max="7940" width="14.5546875" style="260" customWidth="1"/>
    <col min="7941" max="7942" width="15.109375" style="260" customWidth="1"/>
    <col min="7943" max="7952" width="14.44140625" style="260" customWidth="1"/>
    <col min="7953" max="8102" width="9.109375" style="260" customWidth="1"/>
    <col min="8103" max="8188" width="9.109375" style="260"/>
    <col min="8189" max="8189" width="58.44140625" style="260" customWidth="1"/>
    <col min="8190" max="8190" width="16.5546875" style="260" customWidth="1"/>
    <col min="8191" max="8192" width="15.5546875" style="260" customWidth="1"/>
    <col min="8193" max="8194" width="15.33203125" style="260" customWidth="1"/>
    <col min="8195" max="8195" width="15.5546875" style="260" customWidth="1"/>
    <col min="8196" max="8196" width="14.5546875" style="260" customWidth="1"/>
    <col min="8197" max="8198" width="15.109375" style="260" customWidth="1"/>
    <col min="8199" max="8208" width="14.44140625" style="260" customWidth="1"/>
    <col min="8209" max="8358" width="9.109375" style="260" customWidth="1"/>
    <col min="8359" max="8444" width="9.109375" style="260"/>
    <col min="8445" max="8445" width="58.44140625" style="260" customWidth="1"/>
    <col min="8446" max="8446" width="16.5546875" style="260" customWidth="1"/>
    <col min="8447" max="8448" width="15.5546875" style="260" customWidth="1"/>
    <col min="8449" max="8450" width="15.33203125" style="260" customWidth="1"/>
    <col min="8451" max="8451" width="15.5546875" style="260" customWidth="1"/>
    <col min="8452" max="8452" width="14.5546875" style="260" customWidth="1"/>
    <col min="8453" max="8454" width="15.109375" style="260" customWidth="1"/>
    <col min="8455" max="8464" width="14.44140625" style="260" customWidth="1"/>
    <col min="8465" max="8614" width="9.109375" style="260" customWidth="1"/>
    <col min="8615" max="8700" width="9.109375" style="260"/>
    <col min="8701" max="8701" width="58.44140625" style="260" customWidth="1"/>
    <col min="8702" max="8702" width="16.5546875" style="260" customWidth="1"/>
    <col min="8703" max="8704" width="15.5546875" style="260" customWidth="1"/>
    <col min="8705" max="8706" width="15.33203125" style="260" customWidth="1"/>
    <col min="8707" max="8707" width="15.5546875" style="260" customWidth="1"/>
    <col min="8708" max="8708" width="14.5546875" style="260" customWidth="1"/>
    <col min="8709" max="8710" width="15.109375" style="260" customWidth="1"/>
    <col min="8711" max="8720" width="14.44140625" style="260" customWidth="1"/>
    <col min="8721" max="8870" width="9.109375" style="260" customWidth="1"/>
    <col min="8871" max="8956" width="9.109375" style="260"/>
    <col min="8957" max="8957" width="58.44140625" style="260" customWidth="1"/>
    <col min="8958" max="8958" width="16.5546875" style="260" customWidth="1"/>
    <col min="8959" max="8960" width="15.5546875" style="260" customWidth="1"/>
    <col min="8961" max="8962" width="15.33203125" style="260" customWidth="1"/>
    <col min="8963" max="8963" width="15.5546875" style="260" customWidth="1"/>
    <col min="8964" max="8964" width="14.5546875" style="260" customWidth="1"/>
    <col min="8965" max="8966" width="15.109375" style="260" customWidth="1"/>
    <col min="8967" max="8976" width="14.44140625" style="260" customWidth="1"/>
    <col min="8977" max="9126" width="9.109375" style="260" customWidth="1"/>
    <col min="9127" max="9212" width="9.109375" style="260"/>
    <col min="9213" max="9213" width="58.44140625" style="260" customWidth="1"/>
    <col min="9214" max="9214" width="16.5546875" style="260" customWidth="1"/>
    <col min="9215" max="9216" width="15.5546875" style="260" customWidth="1"/>
    <col min="9217" max="9218" width="15.33203125" style="260" customWidth="1"/>
    <col min="9219" max="9219" width="15.5546875" style="260" customWidth="1"/>
    <col min="9220" max="9220" width="14.5546875" style="260" customWidth="1"/>
    <col min="9221" max="9222" width="15.109375" style="260" customWidth="1"/>
    <col min="9223" max="9232" width="14.44140625" style="260" customWidth="1"/>
    <col min="9233" max="9382" width="9.109375" style="260" customWidth="1"/>
    <col min="9383" max="9468" width="9.109375" style="260"/>
    <col min="9469" max="9469" width="58.44140625" style="260" customWidth="1"/>
    <col min="9470" max="9470" width="16.5546875" style="260" customWidth="1"/>
    <col min="9471" max="9472" width="15.5546875" style="260" customWidth="1"/>
    <col min="9473" max="9474" width="15.33203125" style="260" customWidth="1"/>
    <col min="9475" max="9475" width="15.5546875" style="260" customWidth="1"/>
    <col min="9476" max="9476" width="14.5546875" style="260" customWidth="1"/>
    <col min="9477" max="9478" width="15.109375" style="260" customWidth="1"/>
    <col min="9479" max="9488" width="14.44140625" style="260" customWidth="1"/>
    <col min="9489" max="9638" width="9.109375" style="260" customWidth="1"/>
    <col min="9639" max="9724" width="9.109375" style="260"/>
    <col min="9725" max="9725" width="58.44140625" style="260" customWidth="1"/>
    <col min="9726" max="9726" width="16.5546875" style="260" customWidth="1"/>
    <col min="9727" max="9728" width="15.5546875" style="260" customWidth="1"/>
    <col min="9729" max="9730" width="15.33203125" style="260" customWidth="1"/>
    <col min="9731" max="9731" width="15.5546875" style="260" customWidth="1"/>
    <col min="9732" max="9732" width="14.5546875" style="260" customWidth="1"/>
    <col min="9733" max="9734" width="15.109375" style="260" customWidth="1"/>
    <col min="9735" max="9744" width="14.44140625" style="260" customWidth="1"/>
    <col min="9745" max="9894" width="9.109375" style="260" customWidth="1"/>
    <col min="9895" max="9980" width="9.109375" style="260"/>
    <col min="9981" max="9981" width="58.44140625" style="260" customWidth="1"/>
    <col min="9982" max="9982" width="16.5546875" style="260" customWidth="1"/>
    <col min="9983" max="9984" width="15.5546875" style="260" customWidth="1"/>
    <col min="9985" max="9986" width="15.33203125" style="260" customWidth="1"/>
    <col min="9987" max="9987" width="15.5546875" style="260" customWidth="1"/>
    <col min="9988" max="9988" width="14.5546875" style="260" customWidth="1"/>
    <col min="9989" max="9990" width="15.109375" style="260" customWidth="1"/>
    <col min="9991" max="10000" width="14.44140625" style="260" customWidth="1"/>
    <col min="10001" max="10150" width="9.109375" style="260" customWidth="1"/>
    <col min="10151" max="10236" width="9.109375" style="260"/>
    <col min="10237" max="10237" width="58.44140625" style="260" customWidth="1"/>
    <col min="10238" max="10238" width="16.5546875" style="260" customWidth="1"/>
    <col min="10239" max="10240" width="15.5546875" style="260" customWidth="1"/>
    <col min="10241" max="10242" width="15.33203125" style="260" customWidth="1"/>
    <col min="10243" max="10243" width="15.5546875" style="260" customWidth="1"/>
    <col min="10244" max="10244" width="14.5546875" style="260" customWidth="1"/>
    <col min="10245" max="10246" width="15.109375" style="260" customWidth="1"/>
    <col min="10247" max="10256" width="14.44140625" style="260" customWidth="1"/>
    <col min="10257" max="10406" width="9.109375" style="260" customWidth="1"/>
    <col min="10407" max="10492" width="9.109375" style="260"/>
    <col min="10493" max="10493" width="58.44140625" style="260" customWidth="1"/>
    <col min="10494" max="10494" width="16.5546875" style="260" customWidth="1"/>
    <col min="10495" max="10496" width="15.5546875" style="260" customWidth="1"/>
    <col min="10497" max="10498" width="15.33203125" style="260" customWidth="1"/>
    <col min="10499" max="10499" width="15.5546875" style="260" customWidth="1"/>
    <col min="10500" max="10500" width="14.5546875" style="260" customWidth="1"/>
    <col min="10501" max="10502" width="15.109375" style="260" customWidth="1"/>
    <col min="10503" max="10512" width="14.44140625" style="260" customWidth="1"/>
    <col min="10513" max="10662" width="9.109375" style="260" customWidth="1"/>
    <col min="10663" max="10748" width="9.109375" style="260"/>
    <col min="10749" max="10749" width="58.44140625" style="260" customWidth="1"/>
    <col min="10750" max="10750" width="16.5546875" style="260" customWidth="1"/>
    <col min="10751" max="10752" width="15.5546875" style="260" customWidth="1"/>
    <col min="10753" max="10754" width="15.33203125" style="260" customWidth="1"/>
    <col min="10755" max="10755" width="15.5546875" style="260" customWidth="1"/>
    <col min="10756" max="10756" width="14.5546875" style="260" customWidth="1"/>
    <col min="10757" max="10758" width="15.109375" style="260" customWidth="1"/>
    <col min="10759" max="10768" width="14.44140625" style="260" customWidth="1"/>
    <col min="10769" max="10918" width="9.109375" style="260" customWidth="1"/>
    <col min="10919" max="11004" width="9.109375" style="260"/>
    <col min="11005" max="11005" width="58.44140625" style="260" customWidth="1"/>
    <col min="11006" max="11006" width="16.5546875" style="260" customWidth="1"/>
    <col min="11007" max="11008" width="15.5546875" style="260" customWidth="1"/>
    <col min="11009" max="11010" width="15.33203125" style="260" customWidth="1"/>
    <col min="11011" max="11011" width="15.5546875" style="260" customWidth="1"/>
    <col min="11012" max="11012" width="14.5546875" style="260" customWidth="1"/>
    <col min="11013" max="11014" width="15.109375" style="260" customWidth="1"/>
    <col min="11015" max="11024" width="14.44140625" style="260" customWidth="1"/>
    <col min="11025" max="11174" width="9.109375" style="260" customWidth="1"/>
    <col min="11175" max="11260" width="9.109375" style="260"/>
    <col min="11261" max="11261" width="58.44140625" style="260" customWidth="1"/>
    <col min="11262" max="11262" width="16.5546875" style="260" customWidth="1"/>
    <col min="11263" max="11264" width="15.5546875" style="260" customWidth="1"/>
    <col min="11265" max="11266" width="15.33203125" style="260" customWidth="1"/>
    <col min="11267" max="11267" width="15.5546875" style="260" customWidth="1"/>
    <col min="11268" max="11268" width="14.5546875" style="260" customWidth="1"/>
    <col min="11269" max="11270" width="15.109375" style="260" customWidth="1"/>
    <col min="11271" max="11280" width="14.44140625" style="260" customWidth="1"/>
    <col min="11281" max="11430" width="9.109375" style="260" customWidth="1"/>
    <col min="11431" max="11516" width="9.109375" style="260"/>
    <col min="11517" max="11517" width="58.44140625" style="260" customWidth="1"/>
    <col min="11518" max="11518" width="16.5546875" style="260" customWidth="1"/>
    <col min="11519" max="11520" width="15.5546875" style="260" customWidth="1"/>
    <col min="11521" max="11522" width="15.33203125" style="260" customWidth="1"/>
    <col min="11523" max="11523" width="15.5546875" style="260" customWidth="1"/>
    <col min="11524" max="11524" width="14.5546875" style="260" customWidth="1"/>
    <col min="11525" max="11526" width="15.109375" style="260" customWidth="1"/>
    <col min="11527" max="11536" width="14.44140625" style="260" customWidth="1"/>
    <col min="11537" max="11686" width="9.109375" style="260" customWidth="1"/>
    <col min="11687" max="11772" width="9.109375" style="260"/>
    <col min="11773" max="11773" width="58.44140625" style="260" customWidth="1"/>
    <col min="11774" max="11774" width="16.5546875" style="260" customWidth="1"/>
    <col min="11775" max="11776" width="15.5546875" style="260" customWidth="1"/>
    <col min="11777" max="11778" width="15.33203125" style="260" customWidth="1"/>
    <col min="11779" max="11779" width="15.5546875" style="260" customWidth="1"/>
    <col min="11780" max="11780" width="14.5546875" style="260" customWidth="1"/>
    <col min="11781" max="11782" width="15.109375" style="260" customWidth="1"/>
    <col min="11783" max="11792" width="14.44140625" style="260" customWidth="1"/>
    <col min="11793" max="11942" width="9.109375" style="260" customWidth="1"/>
    <col min="11943" max="12028" width="9.109375" style="260"/>
    <col min="12029" max="12029" width="58.44140625" style="260" customWidth="1"/>
    <col min="12030" max="12030" width="16.5546875" style="260" customWidth="1"/>
    <col min="12031" max="12032" width="15.5546875" style="260" customWidth="1"/>
    <col min="12033" max="12034" width="15.33203125" style="260" customWidth="1"/>
    <col min="12035" max="12035" width="15.5546875" style="260" customWidth="1"/>
    <col min="12036" max="12036" width="14.5546875" style="260" customWidth="1"/>
    <col min="12037" max="12038" width="15.109375" style="260" customWidth="1"/>
    <col min="12039" max="12048" width="14.44140625" style="260" customWidth="1"/>
    <col min="12049" max="12198" width="9.109375" style="260" customWidth="1"/>
    <col min="12199" max="12284" width="9.109375" style="260"/>
    <col min="12285" max="12285" width="58.44140625" style="260" customWidth="1"/>
    <col min="12286" max="12286" width="16.5546875" style="260" customWidth="1"/>
    <col min="12287" max="12288" width="15.5546875" style="260" customWidth="1"/>
    <col min="12289" max="12290" width="15.33203125" style="260" customWidth="1"/>
    <col min="12291" max="12291" width="15.5546875" style="260" customWidth="1"/>
    <col min="12292" max="12292" width="14.5546875" style="260" customWidth="1"/>
    <col min="12293" max="12294" width="15.109375" style="260" customWidth="1"/>
    <col min="12295" max="12304" width="14.44140625" style="260" customWidth="1"/>
    <col min="12305" max="12454" width="9.109375" style="260" customWidth="1"/>
    <col min="12455" max="12540" width="9.109375" style="260"/>
    <col min="12541" max="12541" width="58.44140625" style="260" customWidth="1"/>
    <col min="12542" max="12542" width="16.5546875" style="260" customWidth="1"/>
    <col min="12543" max="12544" width="15.5546875" style="260" customWidth="1"/>
    <col min="12545" max="12546" width="15.33203125" style="260" customWidth="1"/>
    <col min="12547" max="12547" width="15.5546875" style="260" customWidth="1"/>
    <col min="12548" max="12548" width="14.5546875" style="260" customWidth="1"/>
    <col min="12549" max="12550" width="15.109375" style="260" customWidth="1"/>
    <col min="12551" max="12560" width="14.44140625" style="260" customWidth="1"/>
    <col min="12561" max="12710" width="9.109375" style="260" customWidth="1"/>
    <col min="12711" max="12796" width="9.109375" style="260"/>
    <col min="12797" max="12797" width="58.44140625" style="260" customWidth="1"/>
    <col min="12798" max="12798" width="16.5546875" style="260" customWidth="1"/>
    <col min="12799" max="12800" width="15.5546875" style="260" customWidth="1"/>
    <col min="12801" max="12802" width="15.33203125" style="260" customWidth="1"/>
    <col min="12803" max="12803" width="15.5546875" style="260" customWidth="1"/>
    <col min="12804" max="12804" width="14.5546875" style="260" customWidth="1"/>
    <col min="12805" max="12806" width="15.109375" style="260" customWidth="1"/>
    <col min="12807" max="12816" width="14.44140625" style="260" customWidth="1"/>
    <col min="12817" max="12966" width="9.109375" style="260" customWidth="1"/>
    <col min="12967" max="13052" width="9.109375" style="260"/>
    <col min="13053" max="13053" width="58.44140625" style="260" customWidth="1"/>
    <col min="13054" max="13054" width="16.5546875" style="260" customWidth="1"/>
    <col min="13055" max="13056" width="15.5546875" style="260" customWidth="1"/>
    <col min="13057" max="13058" width="15.33203125" style="260" customWidth="1"/>
    <col min="13059" max="13059" width="15.5546875" style="260" customWidth="1"/>
    <col min="13060" max="13060" width="14.5546875" style="260" customWidth="1"/>
    <col min="13061" max="13062" width="15.109375" style="260" customWidth="1"/>
    <col min="13063" max="13072" width="14.44140625" style="260" customWidth="1"/>
    <col min="13073" max="13222" width="9.109375" style="260" customWidth="1"/>
    <col min="13223" max="13308" width="9.109375" style="260"/>
    <col min="13309" max="13309" width="58.44140625" style="260" customWidth="1"/>
    <col min="13310" max="13310" width="16.5546875" style="260" customWidth="1"/>
    <col min="13311" max="13312" width="15.5546875" style="260" customWidth="1"/>
    <col min="13313" max="13314" width="15.33203125" style="260" customWidth="1"/>
    <col min="13315" max="13315" width="15.5546875" style="260" customWidth="1"/>
    <col min="13316" max="13316" width="14.5546875" style="260" customWidth="1"/>
    <col min="13317" max="13318" width="15.109375" style="260" customWidth="1"/>
    <col min="13319" max="13328" width="14.44140625" style="260" customWidth="1"/>
    <col min="13329" max="13478" width="9.109375" style="260" customWidth="1"/>
    <col min="13479" max="13564" width="9.109375" style="260"/>
    <col min="13565" max="13565" width="58.44140625" style="260" customWidth="1"/>
    <col min="13566" max="13566" width="16.5546875" style="260" customWidth="1"/>
    <col min="13567" max="13568" width="15.5546875" style="260" customWidth="1"/>
    <col min="13569" max="13570" width="15.33203125" style="260" customWidth="1"/>
    <col min="13571" max="13571" width="15.5546875" style="260" customWidth="1"/>
    <col min="13572" max="13572" width="14.5546875" style="260" customWidth="1"/>
    <col min="13573" max="13574" width="15.109375" style="260" customWidth="1"/>
    <col min="13575" max="13584" width="14.44140625" style="260" customWidth="1"/>
    <col min="13585" max="13734" width="9.109375" style="260" customWidth="1"/>
    <col min="13735" max="13820" width="9.109375" style="260"/>
    <col min="13821" max="13821" width="58.44140625" style="260" customWidth="1"/>
    <col min="13822" max="13822" width="16.5546875" style="260" customWidth="1"/>
    <col min="13823" max="13824" width="15.5546875" style="260" customWidth="1"/>
    <col min="13825" max="13826" width="15.33203125" style="260" customWidth="1"/>
    <col min="13827" max="13827" width="15.5546875" style="260" customWidth="1"/>
    <col min="13828" max="13828" width="14.5546875" style="260" customWidth="1"/>
    <col min="13829" max="13830" width="15.109375" style="260" customWidth="1"/>
    <col min="13831" max="13840" width="14.44140625" style="260" customWidth="1"/>
    <col min="13841" max="13990" width="9.109375" style="260" customWidth="1"/>
    <col min="13991" max="14076" width="9.109375" style="260"/>
    <col min="14077" max="14077" width="58.44140625" style="260" customWidth="1"/>
    <col min="14078" max="14078" width="16.5546875" style="260" customWidth="1"/>
    <col min="14079" max="14080" width="15.5546875" style="260" customWidth="1"/>
    <col min="14081" max="14082" width="15.33203125" style="260" customWidth="1"/>
    <col min="14083" max="14083" width="15.5546875" style="260" customWidth="1"/>
    <col min="14084" max="14084" width="14.5546875" style="260" customWidth="1"/>
    <col min="14085" max="14086" width="15.109375" style="260" customWidth="1"/>
    <col min="14087" max="14096" width="14.44140625" style="260" customWidth="1"/>
    <col min="14097" max="14246" width="9.109375" style="260" customWidth="1"/>
    <col min="14247" max="14332" width="9.109375" style="260"/>
    <col min="14333" max="14333" width="58.44140625" style="260" customWidth="1"/>
    <col min="14334" max="14334" width="16.5546875" style="260" customWidth="1"/>
    <col min="14335" max="14336" width="15.5546875" style="260" customWidth="1"/>
    <col min="14337" max="14338" width="15.33203125" style="260" customWidth="1"/>
    <col min="14339" max="14339" width="15.5546875" style="260" customWidth="1"/>
    <col min="14340" max="14340" width="14.5546875" style="260" customWidth="1"/>
    <col min="14341" max="14342" width="15.109375" style="260" customWidth="1"/>
    <col min="14343" max="14352" width="14.44140625" style="260" customWidth="1"/>
    <col min="14353" max="14502" width="9.109375" style="260" customWidth="1"/>
    <col min="14503" max="14588" width="9.109375" style="260"/>
    <col min="14589" max="14589" width="58.44140625" style="260" customWidth="1"/>
    <col min="14590" max="14590" width="16.5546875" style="260" customWidth="1"/>
    <col min="14591" max="14592" width="15.5546875" style="260" customWidth="1"/>
    <col min="14593" max="14594" width="15.33203125" style="260" customWidth="1"/>
    <col min="14595" max="14595" width="15.5546875" style="260" customWidth="1"/>
    <col min="14596" max="14596" width="14.5546875" style="260" customWidth="1"/>
    <col min="14597" max="14598" width="15.109375" style="260" customWidth="1"/>
    <col min="14599" max="14608" width="14.44140625" style="260" customWidth="1"/>
    <col min="14609" max="14758" width="9.109375" style="260" customWidth="1"/>
    <col min="14759" max="14844" width="9.109375" style="260"/>
    <col min="14845" max="14845" width="58.44140625" style="260" customWidth="1"/>
    <col min="14846" max="14846" width="16.5546875" style="260" customWidth="1"/>
    <col min="14847" max="14848" width="15.5546875" style="260" customWidth="1"/>
    <col min="14849" max="14850" width="15.33203125" style="260" customWidth="1"/>
    <col min="14851" max="14851" width="15.5546875" style="260" customWidth="1"/>
    <col min="14852" max="14852" width="14.5546875" style="260" customWidth="1"/>
    <col min="14853" max="14854" width="15.109375" style="260" customWidth="1"/>
    <col min="14855" max="14864" width="14.44140625" style="260" customWidth="1"/>
    <col min="14865" max="15014" width="9.109375" style="260" customWidth="1"/>
    <col min="15015" max="15100" width="9.109375" style="260"/>
    <col min="15101" max="15101" width="58.44140625" style="260" customWidth="1"/>
    <col min="15102" max="15102" width="16.5546875" style="260" customWidth="1"/>
    <col min="15103" max="15104" width="15.5546875" style="260" customWidth="1"/>
    <col min="15105" max="15106" width="15.33203125" style="260" customWidth="1"/>
    <col min="15107" max="15107" width="15.5546875" style="260" customWidth="1"/>
    <col min="15108" max="15108" width="14.5546875" style="260" customWidth="1"/>
    <col min="15109" max="15110" width="15.109375" style="260" customWidth="1"/>
    <col min="15111" max="15120" width="14.44140625" style="260" customWidth="1"/>
    <col min="15121" max="15270" width="9.109375" style="260" customWidth="1"/>
    <col min="15271" max="15356" width="9.109375" style="260"/>
    <col min="15357" max="15357" width="58.44140625" style="260" customWidth="1"/>
    <col min="15358" max="15358" width="16.5546875" style="260" customWidth="1"/>
    <col min="15359" max="15360" width="15.5546875" style="260" customWidth="1"/>
    <col min="15361" max="15362" width="15.33203125" style="260" customWidth="1"/>
    <col min="15363" max="15363" width="15.5546875" style="260" customWidth="1"/>
    <col min="15364" max="15364" width="14.5546875" style="260" customWidth="1"/>
    <col min="15365" max="15366" width="15.109375" style="260" customWidth="1"/>
    <col min="15367" max="15376" width="14.44140625" style="260" customWidth="1"/>
    <col min="15377" max="15526" width="9.109375" style="260" customWidth="1"/>
    <col min="15527" max="16384" width="9.109375" style="260"/>
  </cols>
  <sheetData>
    <row r="1" spans="1:34" ht="27" customHeight="1" x14ac:dyDescent="0.3">
      <c r="A1" s="259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 t="s">
        <v>87</v>
      </c>
    </row>
    <row r="2" spans="1:34" ht="9" customHeight="1" x14ac:dyDescent="0.3">
      <c r="A2" s="261"/>
      <c r="B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34" ht="25.5" customHeight="1" x14ac:dyDescent="0.3">
      <c r="A3" s="262" t="s">
        <v>88</v>
      </c>
      <c r="B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546"/>
      <c r="S3" s="546"/>
    </row>
    <row r="4" spans="1:34" ht="32.25" customHeight="1" thickBot="1" x14ac:dyDescent="0.35">
      <c r="A4" s="547" t="s">
        <v>89</v>
      </c>
      <c r="B4" s="547"/>
      <c r="C4" s="547"/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</row>
    <row r="5" spans="1:34" ht="19.5" customHeight="1" x14ac:dyDescent="0.3">
      <c r="A5" s="548" t="s">
        <v>90</v>
      </c>
      <c r="B5" s="550" t="s">
        <v>91</v>
      </c>
      <c r="C5" s="551" t="s">
        <v>92</v>
      </c>
      <c r="D5" s="551" t="s">
        <v>93</v>
      </c>
      <c r="E5" s="550" t="s">
        <v>94</v>
      </c>
      <c r="F5" s="551"/>
      <c r="G5" s="554"/>
      <c r="H5" s="555" t="s">
        <v>95</v>
      </c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7"/>
    </row>
    <row r="6" spans="1:34" ht="18" customHeight="1" x14ac:dyDescent="0.3">
      <c r="A6" s="549"/>
      <c r="B6" s="532" t="s">
        <v>96</v>
      </c>
      <c r="C6" s="552"/>
      <c r="D6" s="552"/>
      <c r="E6" s="532"/>
      <c r="F6" s="552"/>
      <c r="G6" s="535"/>
      <c r="H6" s="558" t="s">
        <v>97</v>
      </c>
      <c r="I6" s="529"/>
      <c r="J6" s="529"/>
      <c r="K6" s="529"/>
      <c r="L6" s="529" t="s">
        <v>98</v>
      </c>
      <c r="M6" s="529"/>
      <c r="N6" s="529"/>
      <c r="O6" s="529"/>
      <c r="P6" s="529" t="s">
        <v>99</v>
      </c>
      <c r="Q6" s="529"/>
      <c r="R6" s="529"/>
      <c r="S6" s="530"/>
    </row>
    <row r="7" spans="1:34" ht="19.5" customHeight="1" x14ac:dyDescent="0.3">
      <c r="A7" s="549"/>
      <c r="B7" s="532" t="s">
        <v>96</v>
      </c>
      <c r="C7" s="552"/>
      <c r="D7" s="552"/>
      <c r="E7" s="533"/>
      <c r="F7" s="553"/>
      <c r="G7" s="536"/>
      <c r="H7" s="558" t="s">
        <v>100</v>
      </c>
      <c r="I7" s="529"/>
      <c r="J7" s="529"/>
      <c r="K7" s="529"/>
      <c r="L7" s="529" t="s">
        <v>100</v>
      </c>
      <c r="M7" s="529"/>
      <c r="N7" s="529"/>
      <c r="O7" s="529"/>
      <c r="P7" s="529" t="s">
        <v>100</v>
      </c>
      <c r="Q7" s="529"/>
      <c r="R7" s="529"/>
      <c r="S7" s="530"/>
    </row>
    <row r="8" spans="1:34" ht="27" customHeight="1" x14ac:dyDescent="0.3">
      <c r="A8" s="549"/>
      <c r="B8" s="532" t="s">
        <v>96</v>
      </c>
      <c r="C8" s="552"/>
      <c r="D8" s="552"/>
      <c r="E8" s="531" t="s">
        <v>101</v>
      </c>
      <c r="F8" s="540" t="s">
        <v>102</v>
      </c>
      <c r="G8" s="534" t="s">
        <v>103</v>
      </c>
      <c r="H8" s="537" t="s">
        <v>104</v>
      </c>
      <c r="I8" s="263" t="s">
        <v>28</v>
      </c>
      <c r="J8" s="543" t="s">
        <v>105</v>
      </c>
      <c r="K8" s="563" t="s">
        <v>99</v>
      </c>
      <c r="L8" s="543" t="s">
        <v>104</v>
      </c>
      <c r="M8" s="263" t="s">
        <v>28</v>
      </c>
      <c r="N8" s="543" t="s">
        <v>105</v>
      </c>
      <c r="O8" s="563" t="s">
        <v>99</v>
      </c>
      <c r="P8" s="543" t="s">
        <v>104</v>
      </c>
      <c r="Q8" s="263" t="s">
        <v>28</v>
      </c>
      <c r="R8" s="543" t="s">
        <v>105</v>
      </c>
      <c r="S8" s="566" t="s">
        <v>99</v>
      </c>
    </row>
    <row r="9" spans="1:34" ht="27" customHeight="1" x14ac:dyDescent="0.3">
      <c r="A9" s="549"/>
      <c r="B9" s="532" t="s">
        <v>96</v>
      </c>
      <c r="C9" s="552"/>
      <c r="D9" s="552"/>
      <c r="E9" s="532"/>
      <c r="F9" s="541"/>
      <c r="G9" s="535"/>
      <c r="H9" s="538"/>
      <c r="I9" s="543" t="s">
        <v>106</v>
      </c>
      <c r="J9" s="544"/>
      <c r="K9" s="564"/>
      <c r="L9" s="544"/>
      <c r="M9" s="543" t="s">
        <v>106</v>
      </c>
      <c r="N9" s="544"/>
      <c r="O9" s="564"/>
      <c r="P9" s="544"/>
      <c r="Q9" s="543" t="s">
        <v>107</v>
      </c>
      <c r="R9" s="544"/>
      <c r="S9" s="567"/>
    </row>
    <row r="10" spans="1:34" ht="30.75" customHeight="1" x14ac:dyDescent="0.3">
      <c r="A10" s="549"/>
      <c r="B10" s="533" t="s">
        <v>96</v>
      </c>
      <c r="C10" s="553"/>
      <c r="D10" s="553"/>
      <c r="E10" s="533"/>
      <c r="F10" s="542"/>
      <c r="G10" s="536"/>
      <c r="H10" s="539"/>
      <c r="I10" s="545"/>
      <c r="J10" s="545"/>
      <c r="K10" s="565"/>
      <c r="L10" s="545"/>
      <c r="M10" s="545"/>
      <c r="N10" s="545"/>
      <c r="O10" s="565"/>
      <c r="P10" s="545"/>
      <c r="Q10" s="545"/>
      <c r="R10" s="545"/>
      <c r="S10" s="568"/>
    </row>
    <row r="11" spans="1:34" s="274" customFormat="1" ht="31.65" customHeight="1" thickBot="1" x14ac:dyDescent="0.35">
      <c r="A11" s="549"/>
      <c r="B11" s="264">
        <v>1</v>
      </c>
      <c r="C11" s="265" t="s">
        <v>108</v>
      </c>
      <c r="D11" s="265" t="s">
        <v>109</v>
      </c>
      <c r="E11" s="266">
        <v>4</v>
      </c>
      <c r="F11" s="267">
        <v>5</v>
      </c>
      <c r="G11" s="268">
        <v>6</v>
      </c>
      <c r="H11" s="269">
        <v>7</v>
      </c>
      <c r="I11" s="270" t="s">
        <v>110</v>
      </c>
      <c r="J11" s="271">
        <v>8</v>
      </c>
      <c r="K11" s="271" t="s">
        <v>111</v>
      </c>
      <c r="L11" s="270">
        <v>10</v>
      </c>
      <c r="M11" s="270" t="s">
        <v>112</v>
      </c>
      <c r="N11" s="272">
        <v>11</v>
      </c>
      <c r="O11" s="271" t="s">
        <v>113</v>
      </c>
      <c r="P11" s="270" t="s">
        <v>114</v>
      </c>
      <c r="Q11" s="270" t="s">
        <v>115</v>
      </c>
      <c r="R11" s="271" t="s">
        <v>116</v>
      </c>
      <c r="S11" s="273" t="s">
        <v>117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274" customFormat="1" ht="26.25" customHeight="1" thickTop="1" thickBot="1" x14ac:dyDescent="0.35">
      <c r="A12" s="275" t="s">
        <v>118</v>
      </c>
      <c r="B12" s="276"/>
      <c r="C12" s="277"/>
      <c r="D12" s="277"/>
      <c r="E12" s="278"/>
      <c r="F12" s="279"/>
      <c r="G12" s="280"/>
      <c r="H12" s="281"/>
      <c r="I12" s="279"/>
      <c r="J12" s="277"/>
      <c r="K12" s="277"/>
      <c r="L12" s="279"/>
      <c r="M12" s="279"/>
      <c r="N12" s="282"/>
      <c r="O12" s="277"/>
      <c r="P12" s="279"/>
      <c r="Q12" s="279"/>
      <c r="R12" s="277"/>
      <c r="S12" s="28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ht="22.65" hidden="1" customHeight="1" x14ac:dyDescent="0.3">
      <c r="A13" s="284" t="s">
        <v>119</v>
      </c>
      <c r="B13" s="285" t="s">
        <v>120</v>
      </c>
      <c r="C13" s="286">
        <f>IF(E13+G13=0, 0, ROUND((P13-Q13)/(G13+E13)/12,0))</f>
        <v>0</v>
      </c>
      <c r="D13" s="286">
        <f>IF(F13=0,0,ROUND(Q13/F13,0))</f>
        <v>0</v>
      </c>
      <c r="E13" s="287">
        <f>E14+E15</f>
        <v>0</v>
      </c>
      <c r="F13" s="286">
        <f>F14+F15</f>
        <v>0</v>
      </c>
      <c r="G13" s="288">
        <f>G14+G15</f>
        <v>0</v>
      </c>
      <c r="H13" s="289">
        <f>H14+H15</f>
        <v>0</v>
      </c>
      <c r="I13" s="286">
        <f>I14+I15</f>
        <v>0</v>
      </c>
      <c r="J13" s="286">
        <f>J16</f>
        <v>0</v>
      </c>
      <c r="K13" s="286">
        <f>IF(H13+J13=K14+K15+K16,H13+J13,"CHYBA")</f>
        <v>0</v>
      </c>
      <c r="L13" s="286">
        <f>L14+L15</f>
        <v>0</v>
      </c>
      <c r="M13" s="286">
        <f>M14+M15</f>
        <v>0</v>
      </c>
      <c r="N13" s="286">
        <f>N16</f>
        <v>0</v>
      </c>
      <c r="O13" s="286">
        <f>IF(L13+N13=O14+O15+O16,L13+N13,"CHYBA")</f>
        <v>0</v>
      </c>
      <c r="P13" s="286">
        <f>P14+P15</f>
        <v>0</v>
      </c>
      <c r="Q13" s="286">
        <f>Q14+Q15</f>
        <v>0</v>
      </c>
      <c r="R13" s="286">
        <f>R16</f>
        <v>0</v>
      </c>
      <c r="S13" s="288">
        <f>IF(P13+R13=S14+S15+S16,P13+R13,"CHYBA")</f>
        <v>0</v>
      </c>
    </row>
    <row r="14" spans="1:34" ht="18.899999999999999" hidden="1" customHeight="1" x14ac:dyDescent="0.3">
      <c r="A14" s="290" t="s">
        <v>121</v>
      </c>
      <c r="B14" s="291" t="s">
        <v>120</v>
      </c>
      <c r="C14" s="292">
        <f t="shared" ref="C14:C15" si="0">IF(E14+G14=0, 0, ROUND((P14-Q14)/(G14+E14)/12,0))</f>
        <v>0</v>
      </c>
      <c r="D14" s="292">
        <f t="shared" ref="D14:D15" si="1">IF(F14=0,0,ROUND(Q14/F14,0))</f>
        <v>0</v>
      </c>
      <c r="E14" s="293">
        <f>E18+E62+E418+E614</f>
        <v>0</v>
      </c>
      <c r="F14" s="292">
        <f>F18+F62+F418+F614</f>
        <v>0</v>
      </c>
      <c r="G14" s="294">
        <f t="shared" ref="G14" si="2">G18+G62+G418+G614</f>
        <v>0</v>
      </c>
      <c r="H14" s="295">
        <f>H18+H62+H418+H614</f>
        <v>0</v>
      </c>
      <c r="I14" s="292">
        <f>I18+I62+I418+I614</f>
        <v>0</v>
      </c>
      <c r="J14" s="292" t="s">
        <v>120</v>
      </c>
      <c r="K14" s="292">
        <f>H14</f>
        <v>0</v>
      </c>
      <c r="L14" s="292">
        <f>L18+L62+L418+L614</f>
        <v>0</v>
      </c>
      <c r="M14" s="292">
        <f>M18+M62+M418+M614</f>
        <v>0</v>
      </c>
      <c r="N14" s="292" t="s">
        <v>120</v>
      </c>
      <c r="O14" s="292">
        <f>L14</f>
        <v>0</v>
      </c>
      <c r="P14" s="292">
        <f>H14+L14</f>
        <v>0</v>
      </c>
      <c r="Q14" s="292">
        <f>I14+M14</f>
        <v>0</v>
      </c>
      <c r="R14" s="292" t="s">
        <v>120</v>
      </c>
      <c r="S14" s="294">
        <f>P14</f>
        <v>0</v>
      </c>
    </row>
    <row r="15" spans="1:34" ht="18.899999999999999" hidden="1" customHeight="1" x14ac:dyDescent="0.3">
      <c r="A15" s="290" t="s">
        <v>122</v>
      </c>
      <c r="B15" s="291" t="s">
        <v>120</v>
      </c>
      <c r="C15" s="292">
        <f t="shared" si="0"/>
        <v>0</v>
      </c>
      <c r="D15" s="292">
        <f t="shared" si="1"/>
        <v>0</v>
      </c>
      <c r="E15" s="293">
        <f>E19+E63+E419+E615</f>
        <v>0</v>
      </c>
      <c r="F15" s="292">
        <f>F19+F63+F419+F615</f>
        <v>0</v>
      </c>
      <c r="G15" s="294">
        <f>G19+G63+G419+G615</f>
        <v>0</v>
      </c>
      <c r="H15" s="295">
        <f t="shared" ref="H15:I15" si="3">H19+H63+H419+H615</f>
        <v>0</v>
      </c>
      <c r="I15" s="292">
        <f t="shared" si="3"/>
        <v>0</v>
      </c>
      <c r="J15" s="292" t="s">
        <v>120</v>
      </c>
      <c r="K15" s="292">
        <f>H15</f>
        <v>0</v>
      </c>
      <c r="L15" s="292">
        <f>L19+L63+L419+L615</f>
        <v>0</v>
      </c>
      <c r="M15" s="292">
        <f>M19+M63+M419+M615</f>
        <v>0</v>
      </c>
      <c r="N15" s="292" t="s">
        <v>120</v>
      </c>
      <c r="O15" s="292">
        <f>L15</f>
        <v>0</v>
      </c>
      <c r="P15" s="292">
        <f>H15+L15</f>
        <v>0</v>
      </c>
      <c r="Q15" s="292">
        <f>I15+M15</f>
        <v>0</v>
      </c>
      <c r="R15" s="292" t="s">
        <v>120</v>
      </c>
      <c r="S15" s="294">
        <f>P15</f>
        <v>0</v>
      </c>
    </row>
    <row r="16" spans="1:34" ht="18.899999999999999" hidden="1" customHeight="1" x14ac:dyDescent="0.3">
      <c r="A16" s="296" t="s">
        <v>123</v>
      </c>
      <c r="B16" s="291" t="s">
        <v>120</v>
      </c>
      <c r="C16" s="292" t="s">
        <v>120</v>
      </c>
      <c r="D16" s="292" t="s">
        <v>120</v>
      </c>
      <c r="E16" s="297" t="s">
        <v>120</v>
      </c>
      <c r="F16" s="298" t="s">
        <v>120</v>
      </c>
      <c r="G16" s="299" t="s">
        <v>120</v>
      </c>
      <c r="H16" s="300" t="s">
        <v>120</v>
      </c>
      <c r="I16" s="298" t="s">
        <v>120</v>
      </c>
      <c r="J16" s="292">
        <f>J20+J64+J420+J616</f>
        <v>0</v>
      </c>
      <c r="K16" s="292">
        <f>J16</f>
        <v>0</v>
      </c>
      <c r="L16" s="298" t="s">
        <v>120</v>
      </c>
      <c r="M16" s="298" t="s">
        <v>120</v>
      </c>
      <c r="N16" s="292">
        <f>N20+N64+N420+N616</f>
        <v>0</v>
      </c>
      <c r="O16" s="292">
        <f>N16</f>
        <v>0</v>
      </c>
      <c r="P16" s="298" t="s">
        <v>120</v>
      </c>
      <c r="Q16" s="298" t="s">
        <v>120</v>
      </c>
      <c r="R16" s="292">
        <f>J16+N16</f>
        <v>0</v>
      </c>
      <c r="S16" s="294">
        <f>R16</f>
        <v>0</v>
      </c>
    </row>
    <row r="17" spans="1:19" ht="18.899999999999999" hidden="1" customHeight="1" x14ac:dyDescent="0.3">
      <c r="A17" s="301" t="s">
        <v>124</v>
      </c>
      <c r="B17" s="302" t="s">
        <v>120</v>
      </c>
      <c r="C17" s="303">
        <f>IF(E17+G17=0, 0, ROUND((P17-Q17)/(G17+E17)/12,0))</f>
        <v>0</v>
      </c>
      <c r="D17" s="303">
        <f>IF(F17=0,0,ROUND(Q17/F17,0))</f>
        <v>0</v>
      </c>
      <c r="E17" s="304">
        <f>E18+E19</f>
        <v>0</v>
      </c>
      <c r="F17" s="303">
        <f>F18+F19</f>
        <v>0</v>
      </c>
      <c r="G17" s="305">
        <f>G18+G19</f>
        <v>0</v>
      </c>
      <c r="H17" s="306">
        <f>H18+H19</f>
        <v>0</v>
      </c>
      <c r="I17" s="303">
        <f>I18+I19</f>
        <v>0</v>
      </c>
      <c r="J17" s="303">
        <f>J20</f>
        <v>0</v>
      </c>
      <c r="K17" s="303">
        <f>IF(H17+J17=K18+K19+K20,H17+J17,"CHYBA")</f>
        <v>0</v>
      </c>
      <c r="L17" s="303">
        <f>L18+L19</f>
        <v>0</v>
      </c>
      <c r="M17" s="303">
        <f>M18+M19</f>
        <v>0</v>
      </c>
      <c r="N17" s="303">
        <f>N20</f>
        <v>0</v>
      </c>
      <c r="O17" s="303">
        <f>IF(L17+N17=O18+O19+O20,L17+N17,"CHYBA")</f>
        <v>0</v>
      </c>
      <c r="P17" s="303">
        <f>P18+P19</f>
        <v>0</v>
      </c>
      <c r="Q17" s="303">
        <f>Q18+Q19</f>
        <v>0</v>
      </c>
      <c r="R17" s="303">
        <f>R20</f>
        <v>0</v>
      </c>
      <c r="S17" s="305">
        <f>IF(P17+R17=S18+S19+S20,P17+R17,"CHYBA")</f>
        <v>0</v>
      </c>
    </row>
    <row r="18" spans="1:19" ht="18.899999999999999" hidden="1" customHeight="1" x14ac:dyDescent="0.3">
      <c r="A18" s="307" t="s">
        <v>121</v>
      </c>
      <c r="B18" s="291" t="s">
        <v>120</v>
      </c>
      <c r="C18" s="292">
        <f>IF(E18+G18=0, 0, ROUND((P18-Q18)/(G18+E18)/12,0))</f>
        <v>0</v>
      </c>
      <c r="D18" s="292">
        <f>IF(F18=0,0,ROUND(Q18/F18,0))</f>
        <v>0</v>
      </c>
      <c r="E18" s="293">
        <f t="shared" ref="E18:I19" si="4">E22+E26+E30+E34+E38+E42+E46+E50+E54+E58</f>
        <v>0</v>
      </c>
      <c r="F18" s="292">
        <f t="shared" si="4"/>
        <v>0</v>
      </c>
      <c r="G18" s="294">
        <f t="shared" si="4"/>
        <v>0</v>
      </c>
      <c r="H18" s="295">
        <f t="shared" si="4"/>
        <v>0</v>
      </c>
      <c r="I18" s="292">
        <f t="shared" si="4"/>
        <v>0</v>
      </c>
      <c r="J18" s="292" t="s">
        <v>120</v>
      </c>
      <c r="K18" s="292">
        <f>H18</f>
        <v>0</v>
      </c>
      <c r="L18" s="292">
        <f>L22+L26+L30+L34+L38+L42+L46+L50+L54+L58</f>
        <v>0</v>
      </c>
      <c r="M18" s="292">
        <f>M22+M26+M30+M34+M38+M42+M46+M50+M54+M58</f>
        <v>0</v>
      </c>
      <c r="N18" s="292" t="s">
        <v>120</v>
      </c>
      <c r="O18" s="292">
        <f>L18</f>
        <v>0</v>
      </c>
      <c r="P18" s="292">
        <f>H18+L18</f>
        <v>0</v>
      </c>
      <c r="Q18" s="292">
        <f>I18+M18</f>
        <v>0</v>
      </c>
      <c r="R18" s="292" t="s">
        <v>120</v>
      </c>
      <c r="S18" s="294">
        <f>P18</f>
        <v>0</v>
      </c>
    </row>
    <row r="19" spans="1:19" ht="18.899999999999999" hidden="1" customHeight="1" x14ac:dyDescent="0.3">
      <c r="A19" s="307" t="s">
        <v>122</v>
      </c>
      <c r="B19" s="291" t="s">
        <v>120</v>
      </c>
      <c r="C19" s="292">
        <f>IF(E19+G19=0, 0, ROUND((P19-Q19)/(G19+E19)/12,0))</f>
        <v>0</v>
      </c>
      <c r="D19" s="292">
        <f>IF(F19=0,0,ROUND(Q19/F19,0))</f>
        <v>0</v>
      </c>
      <c r="E19" s="293">
        <f t="shared" si="4"/>
        <v>0</v>
      </c>
      <c r="F19" s="292">
        <f t="shared" si="4"/>
        <v>0</v>
      </c>
      <c r="G19" s="294">
        <f t="shared" si="4"/>
        <v>0</v>
      </c>
      <c r="H19" s="295">
        <f t="shared" si="4"/>
        <v>0</v>
      </c>
      <c r="I19" s="292">
        <f t="shared" si="4"/>
        <v>0</v>
      </c>
      <c r="J19" s="292" t="s">
        <v>120</v>
      </c>
      <c r="K19" s="292">
        <f>H19</f>
        <v>0</v>
      </c>
      <c r="L19" s="292">
        <f>L23+L27+L31+L35+L39+L43+L47+L51+L55+L59</f>
        <v>0</v>
      </c>
      <c r="M19" s="292">
        <f>M23+M27+M31+M35+M39+M43+M47+M51+M55+M59</f>
        <v>0</v>
      </c>
      <c r="N19" s="292" t="s">
        <v>120</v>
      </c>
      <c r="O19" s="292">
        <f>L19</f>
        <v>0</v>
      </c>
      <c r="P19" s="292">
        <f>H19+L19</f>
        <v>0</v>
      </c>
      <c r="Q19" s="292">
        <f>I19+M19</f>
        <v>0</v>
      </c>
      <c r="R19" s="292" t="s">
        <v>120</v>
      </c>
      <c r="S19" s="294">
        <f>P19</f>
        <v>0</v>
      </c>
    </row>
    <row r="20" spans="1:19" ht="18.899999999999999" hidden="1" customHeight="1" x14ac:dyDescent="0.3">
      <c r="A20" s="307" t="s">
        <v>123</v>
      </c>
      <c r="B20" s="291" t="s">
        <v>120</v>
      </c>
      <c r="C20" s="292" t="s">
        <v>120</v>
      </c>
      <c r="D20" s="292" t="s">
        <v>120</v>
      </c>
      <c r="E20" s="297" t="s">
        <v>120</v>
      </c>
      <c r="F20" s="298" t="s">
        <v>120</v>
      </c>
      <c r="G20" s="299" t="s">
        <v>120</v>
      </c>
      <c r="H20" s="295" t="s">
        <v>120</v>
      </c>
      <c r="I20" s="292" t="s">
        <v>120</v>
      </c>
      <c r="J20" s="292">
        <f>J24+J28+J32+J36+J40+J44+J48+J52+J56+J60</f>
        <v>0</v>
      </c>
      <c r="K20" s="292">
        <f>J20</f>
        <v>0</v>
      </c>
      <c r="L20" s="292" t="s">
        <v>120</v>
      </c>
      <c r="M20" s="292" t="s">
        <v>120</v>
      </c>
      <c r="N20" s="292">
        <f>N24+N28+N32+N36+N40+N44+N48+N52+N56+N60</f>
        <v>0</v>
      </c>
      <c r="O20" s="292">
        <f>N20</f>
        <v>0</v>
      </c>
      <c r="P20" s="292" t="s">
        <v>120</v>
      </c>
      <c r="Q20" s="292" t="s">
        <v>120</v>
      </c>
      <c r="R20" s="292">
        <f>J20+N20</f>
        <v>0</v>
      </c>
      <c r="S20" s="294">
        <f>R20</f>
        <v>0</v>
      </c>
    </row>
    <row r="21" spans="1:19" ht="18.899999999999999" hidden="1" customHeight="1" x14ac:dyDescent="0.3">
      <c r="A21" s="308" t="s">
        <v>125</v>
      </c>
      <c r="B21" s="309"/>
      <c r="C21" s="292">
        <f t="shared" ref="C21:C23" si="5">IF(E21+G21=0, 0, ROUND((P21-Q21)/(G21+E21)/12,0))</f>
        <v>0</v>
      </c>
      <c r="D21" s="292">
        <f t="shared" ref="D21:D23" si="6">IF(F21=0,0,ROUND(Q21/F21,0))</f>
        <v>0</v>
      </c>
      <c r="E21" s="297">
        <f>E22+E23</f>
        <v>0</v>
      </c>
      <c r="F21" s="298">
        <f>F22+F23</f>
        <v>0</v>
      </c>
      <c r="G21" s="299">
        <f>G22+G23</f>
        <v>0</v>
      </c>
      <c r="H21" s="310">
        <f>H22+H23</f>
        <v>0</v>
      </c>
      <c r="I21" s="311">
        <f>I22+I23</f>
        <v>0</v>
      </c>
      <c r="J21" s="311">
        <f>J24</f>
        <v>0</v>
      </c>
      <c r="K21" s="311">
        <f>IF(H21+J21=K22+K23+K24,H21+J21,"CHYBA")</f>
        <v>0</v>
      </c>
      <c r="L21" s="292">
        <f>L22+L23</f>
        <v>0</v>
      </c>
      <c r="M21" s="292">
        <f>M22+M23</f>
        <v>0</v>
      </c>
      <c r="N21" s="292">
        <f>N24</f>
        <v>0</v>
      </c>
      <c r="O21" s="292">
        <f>IF(L21+N21=O22+O23+O24,L21+N21,"CHYBA")</f>
        <v>0</v>
      </c>
      <c r="P21" s="292">
        <f>P22+P23</f>
        <v>0</v>
      </c>
      <c r="Q21" s="292">
        <f>Q22+Q23</f>
        <v>0</v>
      </c>
      <c r="R21" s="292">
        <f>R24</f>
        <v>0</v>
      </c>
      <c r="S21" s="294">
        <f>IF(P21+R21=S22+S23+S24,P21+R21,"CHYBA")</f>
        <v>0</v>
      </c>
    </row>
    <row r="22" spans="1:19" ht="18.899999999999999" hidden="1" customHeight="1" x14ac:dyDescent="0.3">
      <c r="A22" s="307" t="s">
        <v>121</v>
      </c>
      <c r="B22" s="291" t="s">
        <v>120</v>
      </c>
      <c r="C22" s="292">
        <f t="shared" si="5"/>
        <v>0</v>
      </c>
      <c r="D22" s="292">
        <f t="shared" si="6"/>
        <v>0</v>
      </c>
      <c r="E22" s="312"/>
      <c r="F22" s="313"/>
      <c r="G22" s="314"/>
      <c r="H22" s="315"/>
      <c r="I22" s="316"/>
      <c r="J22" s="311" t="s">
        <v>120</v>
      </c>
      <c r="K22" s="311">
        <f>H22</f>
        <v>0</v>
      </c>
      <c r="L22" s="316"/>
      <c r="M22" s="316"/>
      <c r="N22" s="292" t="s">
        <v>120</v>
      </c>
      <c r="O22" s="292">
        <f>L22</f>
        <v>0</v>
      </c>
      <c r="P22" s="292">
        <f>H22+L22</f>
        <v>0</v>
      </c>
      <c r="Q22" s="292">
        <f>I22+M22</f>
        <v>0</v>
      </c>
      <c r="R22" s="292" t="s">
        <v>120</v>
      </c>
      <c r="S22" s="294">
        <f>P22</f>
        <v>0</v>
      </c>
    </row>
    <row r="23" spans="1:19" ht="18.899999999999999" hidden="1" customHeight="1" x14ac:dyDescent="0.3">
      <c r="A23" s="307" t="s">
        <v>122</v>
      </c>
      <c r="B23" s="291" t="s">
        <v>120</v>
      </c>
      <c r="C23" s="292">
        <f t="shared" si="5"/>
        <v>0</v>
      </c>
      <c r="D23" s="292">
        <f t="shared" si="6"/>
        <v>0</v>
      </c>
      <c r="E23" s="312"/>
      <c r="F23" s="313"/>
      <c r="G23" s="314"/>
      <c r="H23" s="315"/>
      <c r="I23" s="316"/>
      <c r="J23" s="311" t="s">
        <v>120</v>
      </c>
      <c r="K23" s="311">
        <f>H23</f>
        <v>0</v>
      </c>
      <c r="L23" s="316"/>
      <c r="M23" s="316"/>
      <c r="N23" s="292" t="s">
        <v>120</v>
      </c>
      <c r="O23" s="292">
        <f>L23</f>
        <v>0</v>
      </c>
      <c r="P23" s="292">
        <f>H23+L23</f>
        <v>0</v>
      </c>
      <c r="Q23" s="292">
        <f>I23+M23</f>
        <v>0</v>
      </c>
      <c r="R23" s="292" t="s">
        <v>120</v>
      </c>
      <c r="S23" s="294">
        <f>P23</f>
        <v>0</v>
      </c>
    </row>
    <row r="24" spans="1:19" ht="18.899999999999999" hidden="1" customHeight="1" x14ac:dyDescent="0.3">
      <c r="A24" s="307" t="s">
        <v>123</v>
      </c>
      <c r="B24" s="291" t="s">
        <v>120</v>
      </c>
      <c r="C24" s="292" t="s">
        <v>120</v>
      </c>
      <c r="D24" s="292" t="s">
        <v>120</v>
      </c>
      <c r="E24" s="297" t="s">
        <v>120</v>
      </c>
      <c r="F24" s="298" t="s">
        <v>120</v>
      </c>
      <c r="G24" s="299" t="s">
        <v>120</v>
      </c>
      <c r="H24" s="295" t="s">
        <v>120</v>
      </c>
      <c r="I24" s="292" t="s">
        <v>120</v>
      </c>
      <c r="J24" s="316"/>
      <c r="K24" s="311">
        <f>J24</f>
        <v>0</v>
      </c>
      <c r="L24" s="292" t="s">
        <v>120</v>
      </c>
      <c r="M24" s="292" t="s">
        <v>120</v>
      </c>
      <c r="N24" s="316"/>
      <c r="O24" s="292">
        <f>N24</f>
        <v>0</v>
      </c>
      <c r="P24" s="292" t="s">
        <v>120</v>
      </c>
      <c r="Q24" s="292" t="s">
        <v>120</v>
      </c>
      <c r="R24" s="292">
        <f>J24+N24</f>
        <v>0</v>
      </c>
      <c r="S24" s="294">
        <f>R24</f>
        <v>0</v>
      </c>
    </row>
    <row r="25" spans="1:19" ht="18.899999999999999" hidden="1" customHeight="1" x14ac:dyDescent="0.3">
      <c r="A25" s="317" t="s">
        <v>125</v>
      </c>
      <c r="B25" s="318"/>
      <c r="C25" s="319">
        <f t="shared" ref="C25:C27" si="7">IF(E25+G25=0, 0, ROUND((P25-Q25)/(G25+E25)/12,0))</f>
        <v>0</v>
      </c>
      <c r="D25" s="319">
        <f t="shared" ref="D25:D27" si="8">IF(F25=0,0,ROUND(Q25/F25,0))</f>
        <v>0</v>
      </c>
      <c r="E25" s="320">
        <f>E26+E27</f>
        <v>0</v>
      </c>
      <c r="F25" s="321">
        <f>F26+F27</f>
        <v>0</v>
      </c>
      <c r="G25" s="322">
        <f>G26+G27</f>
        <v>0</v>
      </c>
      <c r="H25" s="323">
        <f>H26+H27</f>
        <v>0</v>
      </c>
      <c r="I25" s="319">
        <f t="shared" ref="I25" si="9">I26+I27</f>
        <v>0</v>
      </c>
      <c r="J25" s="319">
        <f>J28</f>
        <v>0</v>
      </c>
      <c r="K25" s="319">
        <f>IF(H25+J25=K26+K27+K28,H25+J25,"CHYBA")</f>
        <v>0</v>
      </c>
      <c r="L25" s="319">
        <f>L26+L27</f>
        <v>0</v>
      </c>
      <c r="M25" s="319">
        <f>M26+M27</f>
        <v>0</v>
      </c>
      <c r="N25" s="319">
        <f>N28</f>
        <v>0</v>
      </c>
      <c r="O25" s="319">
        <f>IF(L25+N25=O26+O27+O28,L25+N25,"CHYBA")</f>
        <v>0</v>
      </c>
      <c r="P25" s="319">
        <f>P26+P27</f>
        <v>0</v>
      </c>
      <c r="Q25" s="319">
        <f>Q26+Q27</f>
        <v>0</v>
      </c>
      <c r="R25" s="319">
        <f>R28</f>
        <v>0</v>
      </c>
      <c r="S25" s="324">
        <f>IF(P25+R25=S26+S27+S28,P25+R25,"CHYBA")</f>
        <v>0</v>
      </c>
    </row>
    <row r="26" spans="1:19" ht="18.899999999999999" hidden="1" customHeight="1" x14ac:dyDescent="0.3">
      <c r="A26" s="307" t="s">
        <v>121</v>
      </c>
      <c r="B26" s="291" t="s">
        <v>120</v>
      </c>
      <c r="C26" s="292">
        <f t="shared" si="7"/>
        <v>0</v>
      </c>
      <c r="D26" s="292">
        <f t="shared" si="8"/>
        <v>0</v>
      </c>
      <c r="E26" s="312"/>
      <c r="F26" s="313"/>
      <c r="G26" s="314"/>
      <c r="H26" s="315"/>
      <c r="I26" s="316"/>
      <c r="J26" s="292" t="s">
        <v>120</v>
      </c>
      <c r="K26" s="292">
        <f>H26</f>
        <v>0</v>
      </c>
      <c r="L26" s="316"/>
      <c r="M26" s="316"/>
      <c r="N26" s="292" t="s">
        <v>120</v>
      </c>
      <c r="O26" s="292">
        <f>L26</f>
        <v>0</v>
      </c>
      <c r="P26" s="292">
        <f>H26+L26</f>
        <v>0</v>
      </c>
      <c r="Q26" s="292">
        <f>I26+M26</f>
        <v>0</v>
      </c>
      <c r="R26" s="292" t="s">
        <v>120</v>
      </c>
      <c r="S26" s="294">
        <f>P26</f>
        <v>0</v>
      </c>
    </row>
    <row r="27" spans="1:19" ht="18.899999999999999" hidden="1" customHeight="1" x14ac:dyDescent="0.3">
      <c r="A27" s="307" t="s">
        <v>122</v>
      </c>
      <c r="B27" s="291" t="s">
        <v>120</v>
      </c>
      <c r="C27" s="292">
        <f t="shared" si="7"/>
        <v>0</v>
      </c>
      <c r="D27" s="292">
        <f t="shared" si="8"/>
        <v>0</v>
      </c>
      <c r="E27" s="312"/>
      <c r="F27" s="313"/>
      <c r="G27" s="314"/>
      <c r="H27" s="315"/>
      <c r="I27" s="316"/>
      <c r="J27" s="292" t="s">
        <v>120</v>
      </c>
      <c r="K27" s="292">
        <f>H27</f>
        <v>0</v>
      </c>
      <c r="L27" s="316"/>
      <c r="M27" s="316"/>
      <c r="N27" s="292" t="s">
        <v>120</v>
      </c>
      <c r="O27" s="292">
        <f>L27</f>
        <v>0</v>
      </c>
      <c r="P27" s="292">
        <f>H27+L27</f>
        <v>0</v>
      </c>
      <c r="Q27" s="292">
        <f>I27+M27</f>
        <v>0</v>
      </c>
      <c r="R27" s="292" t="s">
        <v>120</v>
      </c>
      <c r="S27" s="294">
        <f>P27</f>
        <v>0</v>
      </c>
    </row>
    <row r="28" spans="1:19" ht="18.899999999999999" hidden="1" customHeight="1" x14ac:dyDescent="0.3">
      <c r="A28" s="307" t="s">
        <v>123</v>
      </c>
      <c r="B28" s="291" t="s">
        <v>120</v>
      </c>
      <c r="C28" s="292" t="s">
        <v>120</v>
      </c>
      <c r="D28" s="292" t="s">
        <v>120</v>
      </c>
      <c r="E28" s="297" t="s">
        <v>120</v>
      </c>
      <c r="F28" s="298" t="s">
        <v>120</v>
      </c>
      <c r="G28" s="299" t="s">
        <v>120</v>
      </c>
      <c r="H28" s="295" t="s">
        <v>120</v>
      </c>
      <c r="I28" s="292" t="s">
        <v>120</v>
      </c>
      <c r="J28" s="316"/>
      <c r="K28" s="292">
        <f>J28</f>
        <v>0</v>
      </c>
      <c r="L28" s="292" t="s">
        <v>120</v>
      </c>
      <c r="M28" s="292" t="s">
        <v>120</v>
      </c>
      <c r="N28" s="316"/>
      <c r="O28" s="292">
        <f>N28</f>
        <v>0</v>
      </c>
      <c r="P28" s="292" t="s">
        <v>120</v>
      </c>
      <c r="Q28" s="292" t="s">
        <v>120</v>
      </c>
      <c r="R28" s="292">
        <f>J28+N28</f>
        <v>0</v>
      </c>
      <c r="S28" s="294">
        <f>R28</f>
        <v>0</v>
      </c>
    </row>
    <row r="29" spans="1:19" ht="18.899999999999999" hidden="1" customHeight="1" x14ac:dyDescent="0.3">
      <c r="A29" s="308" t="s">
        <v>125</v>
      </c>
      <c r="B29" s="309"/>
      <c r="C29" s="292">
        <f t="shared" ref="C29:C31" si="10">IF(E29+G29=0, 0, ROUND((P29-Q29)/(G29+E29)/12,0))</f>
        <v>0</v>
      </c>
      <c r="D29" s="292">
        <f t="shared" ref="D29:D31" si="11">IF(F29=0,0,ROUND(Q29/F29,0))</f>
        <v>0</v>
      </c>
      <c r="E29" s="297">
        <f>E30+E31</f>
        <v>0</v>
      </c>
      <c r="F29" s="298">
        <f>F30+F31</f>
        <v>0</v>
      </c>
      <c r="G29" s="299">
        <f>G30+G31</f>
        <v>0</v>
      </c>
      <c r="H29" s="295">
        <f>H30+H31</f>
        <v>0</v>
      </c>
      <c r="I29" s="292">
        <f t="shared" ref="I29" si="12">I30+I31</f>
        <v>0</v>
      </c>
      <c r="J29" s="292">
        <f>J32</f>
        <v>0</v>
      </c>
      <c r="K29" s="292">
        <f>IF(H29+J29=K30+K31+K32,H29+J29,"CHYBA")</f>
        <v>0</v>
      </c>
      <c r="L29" s="292">
        <f>L30+L31</f>
        <v>0</v>
      </c>
      <c r="M29" s="292">
        <f>M30+M31</f>
        <v>0</v>
      </c>
      <c r="N29" s="292">
        <f>N32</f>
        <v>0</v>
      </c>
      <c r="O29" s="292">
        <f>IF(L29+N29=O30+O31+O32,L29+N29,"CHYBA")</f>
        <v>0</v>
      </c>
      <c r="P29" s="292">
        <f>P30+P31</f>
        <v>0</v>
      </c>
      <c r="Q29" s="292">
        <f>Q30+Q31</f>
        <v>0</v>
      </c>
      <c r="R29" s="292">
        <f>R32</f>
        <v>0</v>
      </c>
      <c r="S29" s="294">
        <f>IF(P29+R29=S30+S31+S32,P29+R29,"CHYBA")</f>
        <v>0</v>
      </c>
    </row>
    <row r="30" spans="1:19" ht="18.899999999999999" hidden="1" customHeight="1" x14ac:dyDescent="0.3">
      <c r="A30" s="307" t="s">
        <v>121</v>
      </c>
      <c r="B30" s="291" t="s">
        <v>120</v>
      </c>
      <c r="C30" s="292">
        <f t="shared" si="10"/>
        <v>0</v>
      </c>
      <c r="D30" s="292">
        <f t="shared" si="11"/>
        <v>0</v>
      </c>
      <c r="E30" s="312"/>
      <c r="F30" s="313"/>
      <c r="G30" s="314"/>
      <c r="H30" s="315"/>
      <c r="I30" s="316"/>
      <c r="J30" s="292" t="s">
        <v>120</v>
      </c>
      <c r="K30" s="292">
        <f>H30</f>
        <v>0</v>
      </c>
      <c r="L30" s="316"/>
      <c r="M30" s="316"/>
      <c r="N30" s="292" t="s">
        <v>120</v>
      </c>
      <c r="O30" s="292">
        <f>L30</f>
        <v>0</v>
      </c>
      <c r="P30" s="292">
        <f>H30+L30</f>
        <v>0</v>
      </c>
      <c r="Q30" s="292">
        <f>I30+M30</f>
        <v>0</v>
      </c>
      <c r="R30" s="292" t="s">
        <v>120</v>
      </c>
      <c r="S30" s="294">
        <f>P30</f>
        <v>0</v>
      </c>
    </row>
    <row r="31" spans="1:19" ht="18.899999999999999" hidden="1" customHeight="1" x14ac:dyDescent="0.3">
      <c r="A31" s="307" t="s">
        <v>122</v>
      </c>
      <c r="B31" s="291" t="s">
        <v>120</v>
      </c>
      <c r="C31" s="292">
        <f t="shared" si="10"/>
        <v>0</v>
      </c>
      <c r="D31" s="292">
        <f t="shared" si="11"/>
        <v>0</v>
      </c>
      <c r="E31" s="312"/>
      <c r="F31" s="313"/>
      <c r="G31" s="314"/>
      <c r="H31" s="315"/>
      <c r="I31" s="316"/>
      <c r="J31" s="292" t="s">
        <v>120</v>
      </c>
      <c r="K31" s="292">
        <f>H31</f>
        <v>0</v>
      </c>
      <c r="L31" s="316"/>
      <c r="M31" s="316"/>
      <c r="N31" s="292" t="s">
        <v>120</v>
      </c>
      <c r="O31" s="292">
        <f>L31</f>
        <v>0</v>
      </c>
      <c r="P31" s="292">
        <f>H31+L31</f>
        <v>0</v>
      </c>
      <c r="Q31" s="292">
        <f>I31+M31</f>
        <v>0</v>
      </c>
      <c r="R31" s="292" t="s">
        <v>120</v>
      </c>
      <c r="S31" s="294">
        <f>P31</f>
        <v>0</v>
      </c>
    </row>
    <row r="32" spans="1:19" ht="18.899999999999999" hidden="1" customHeight="1" x14ac:dyDescent="0.3">
      <c r="A32" s="307" t="s">
        <v>123</v>
      </c>
      <c r="B32" s="291" t="s">
        <v>120</v>
      </c>
      <c r="C32" s="292" t="s">
        <v>120</v>
      </c>
      <c r="D32" s="292" t="s">
        <v>120</v>
      </c>
      <c r="E32" s="297" t="s">
        <v>120</v>
      </c>
      <c r="F32" s="298" t="s">
        <v>120</v>
      </c>
      <c r="G32" s="299" t="s">
        <v>120</v>
      </c>
      <c r="H32" s="295" t="s">
        <v>120</v>
      </c>
      <c r="I32" s="292" t="s">
        <v>120</v>
      </c>
      <c r="J32" s="316"/>
      <c r="K32" s="292">
        <f>J32</f>
        <v>0</v>
      </c>
      <c r="L32" s="292" t="s">
        <v>120</v>
      </c>
      <c r="M32" s="292" t="s">
        <v>120</v>
      </c>
      <c r="N32" s="316"/>
      <c r="O32" s="292">
        <f>N32</f>
        <v>0</v>
      </c>
      <c r="P32" s="292" t="s">
        <v>120</v>
      </c>
      <c r="Q32" s="292" t="s">
        <v>120</v>
      </c>
      <c r="R32" s="292">
        <f>J32+N32</f>
        <v>0</v>
      </c>
      <c r="S32" s="294">
        <f>R32</f>
        <v>0</v>
      </c>
    </row>
    <row r="33" spans="1:19" ht="18.899999999999999" hidden="1" customHeight="1" x14ac:dyDescent="0.3">
      <c r="A33" s="308" t="s">
        <v>125</v>
      </c>
      <c r="B33" s="309"/>
      <c r="C33" s="292">
        <f t="shared" ref="C33:C35" si="13">IF(E33+G33=0, 0, ROUND((P33-Q33)/(G33+E33)/12,0))</f>
        <v>0</v>
      </c>
      <c r="D33" s="292">
        <f t="shared" ref="D33:D35" si="14">IF(F33=0,0,ROUND(Q33/F33,0))</f>
        <v>0</v>
      </c>
      <c r="E33" s="297">
        <f>E34+E35</f>
        <v>0</v>
      </c>
      <c r="F33" s="298">
        <f>F34+F35</f>
        <v>0</v>
      </c>
      <c r="G33" s="299">
        <f>G34+G35</f>
        <v>0</v>
      </c>
      <c r="H33" s="295">
        <f>H34+H35</f>
        <v>0</v>
      </c>
      <c r="I33" s="292">
        <f t="shared" ref="I33" si="15">I34+I35</f>
        <v>0</v>
      </c>
      <c r="J33" s="292">
        <f>J36</f>
        <v>0</v>
      </c>
      <c r="K33" s="292">
        <f>IF(H33+J33=K34+K35+K36,H33+J33,"CHYBA")</f>
        <v>0</v>
      </c>
      <c r="L33" s="292">
        <f>L34+L35</f>
        <v>0</v>
      </c>
      <c r="M33" s="292">
        <f>M34+M35</f>
        <v>0</v>
      </c>
      <c r="N33" s="292">
        <f>N36</f>
        <v>0</v>
      </c>
      <c r="O33" s="292">
        <f>IF(L33+N33=O34+O35+O36,L33+N33,"CHYBA")</f>
        <v>0</v>
      </c>
      <c r="P33" s="292">
        <f>P34+P35</f>
        <v>0</v>
      </c>
      <c r="Q33" s="292">
        <f>Q34+Q35</f>
        <v>0</v>
      </c>
      <c r="R33" s="292">
        <f>R36</f>
        <v>0</v>
      </c>
      <c r="S33" s="294">
        <f>IF(P33+R33=S34+S35+S36,P33+R33,"CHYBA")</f>
        <v>0</v>
      </c>
    </row>
    <row r="34" spans="1:19" ht="18.899999999999999" hidden="1" customHeight="1" x14ac:dyDescent="0.3">
      <c r="A34" s="307" t="s">
        <v>121</v>
      </c>
      <c r="B34" s="291" t="s">
        <v>120</v>
      </c>
      <c r="C34" s="292">
        <f t="shared" si="13"/>
        <v>0</v>
      </c>
      <c r="D34" s="292">
        <f t="shared" si="14"/>
        <v>0</v>
      </c>
      <c r="E34" s="312"/>
      <c r="F34" s="313"/>
      <c r="G34" s="314"/>
      <c r="H34" s="315"/>
      <c r="I34" s="316"/>
      <c r="J34" s="292" t="s">
        <v>120</v>
      </c>
      <c r="K34" s="292">
        <f>H34</f>
        <v>0</v>
      </c>
      <c r="L34" s="316"/>
      <c r="M34" s="316"/>
      <c r="N34" s="292" t="s">
        <v>120</v>
      </c>
      <c r="O34" s="292">
        <f>L34</f>
        <v>0</v>
      </c>
      <c r="P34" s="292">
        <f>H34+L34</f>
        <v>0</v>
      </c>
      <c r="Q34" s="292">
        <f>I34+M34</f>
        <v>0</v>
      </c>
      <c r="R34" s="292" t="s">
        <v>120</v>
      </c>
      <c r="S34" s="294">
        <f>P34</f>
        <v>0</v>
      </c>
    </row>
    <row r="35" spans="1:19" ht="18.899999999999999" hidden="1" customHeight="1" x14ac:dyDescent="0.3">
      <c r="A35" s="307" t="s">
        <v>122</v>
      </c>
      <c r="B35" s="291" t="s">
        <v>120</v>
      </c>
      <c r="C35" s="292">
        <f t="shared" si="13"/>
        <v>0</v>
      </c>
      <c r="D35" s="292">
        <f t="shared" si="14"/>
        <v>0</v>
      </c>
      <c r="E35" s="312"/>
      <c r="F35" s="313"/>
      <c r="G35" s="314"/>
      <c r="H35" s="315"/>
      <c r="I35" s="316"/>
      <c r="J35" s="292" t="s">
        <v>120</v>
      </c>
      <c r="K35" s="292">
        <f>H35</f>
        <v>0</v>
      </c>
      <c r="L35" s="316"/>
      <c r="M35" s="316"/>
      <c r="N35" s="292" t="s">
        <v>120</v>
      </c>
      <c r="O35" s="292">
        <f>L35</f>
        <v>0</v>
      </c>
      <c r="P35" s="292">
        <f>H35+L35</f>
        <v>0</v>
      </c>
      <c r="Q35" s="292">
        <f>I35+M35</f>
        <v>0</v>
      </c>
      <c r="R35" s="292" t="s">
        <v>120</v>
      </c>
      <c r="S35" s="294">
        <f>P35</f>
        <v>0</v>
      </c>
    </row>
    <row r="36" spans="1:19" ht="18.899999999999999" hidden="1" customHeight="1" x14ac:dyDescent="0.3">
      <c r="A36" s="307" t="s">
        <v>123</v>
      </c>
      <c r="B36" s="291" t="s">
        <v>120</v>
      </c>
      <c r="C36" s="292" t="s">
        <v>120</v>
      </c>
      <c r="D36" s="292" t="s">
        <v>120</v>
      </c>
      <c r="E36" s="297" t="s">
        <v>120</v>
      </c>
      <c r="F36" s="298" t="s">
        <v>120</v>
      </c>
      <c r="G36" s="299" t="s">
        <v>120</v>
      </c>
      <c r="H36" s="295" t="s">
        <v>120</v>
      </c>
      <c r="I36" s="292" t="s">
        <v>120</v>
      </c>
      <c r="J36" s="316"/>
      <c r="K36" s="292">
        <f>J36</f>
        <v>0</v>
      </c>
      <c r="L36" s="292" t="s">
        <v>120</v>
      </c>
      <c r="M36" s="292" t="s">
        <v>120</v>
      </c>
      <c r="N36" s="316"/>
      <c r="O36" s="292">
        <f>N36</f>
        <v>0</v>
      </c>
      <c r="P36" s="292" t="s">
        <v>120</v>
      </c>
      <c r="Q36" s="292" t="s">
        <v>120</v>
      </c>
      <c r="R36" s="292">
        <f>J36+N36</f>
        <v>0</v>
      </c>
      <c r="S36" s="294">
        <f>R36</f>
        <v>0</v>
      </c>
    </row>
    <row r="37" spans="1:19" ht="18.899999999999999" hidden="1" customHeight="1" x14ac:dyDescent="0.3">
      <c r="A37" s="308" t="s">
        <v>125</v>
      </c>
      <c r="B37" s="309"/>
      <c r="C37" s="292">
        <f>IF(E37+G37=0, 0, ROUND((P37-Q37)/(G37+E37)/12,0))</f>
        <v>0</v>
      </c>
      <c r="D37" s="292">
        <f>IF(F37=0,0,ROUND(Q37/F37,0))</f>
        <v>0</v>
      </c>
      <c r="E37" s="297">
        <f>E38+E39</f>
        <v>0</v>
      </c>
      <c r="F37" s="298">
        <f>F38+F39</f>
        <v>0</v>
      </c>
      <c r="G37" s="299">
        <f>G38+G39</f>
        <v>0</v>
      </c>
      <c r="H37" s="295">
        <f>H38+H39</f>
        <v>0</v>
      </c>
      <c r="I37" s="292">
        <f t="shared" ref="I37" si="16">I38+I39</f>
        <v>0</v>
      </c>
      <c r="J37" s="292">
        <f>J40</f>
        <v>0</v>
      </c>
      <c r="K37" s="292">
        <f>IF(H37+J37=K38+K39+K40,H37+J37,"CHYBA")</f>
        <v>0</v>
      </c>
      <c r="L37" s="292">
        <f>L38+L39</f>
        <v>0</v>
      </c>
      <c r="M37" s="292">
        <f>M38+M39</f>
        <v>0</v>
      </c>
      <c r="N37" s="292">
        <f>N40</f>
        <v>0</v>
      </c>
      <c r="O37" s="292">
        <f>IF(L37+N37=O38+O39+O40,L37+N37,"CHYBA")</f>
        <v>0</v>
      </c>
      <c r="P37" s="292">
        <f>P38+P39</f>
        <v>0</v>
      </c>
      <c r="Q37" s="292">
        <f>Q38+Q39</f>
        <v>0</v>
      </c>
      <c r="R37" s="292">
        <f>R40</f>
        <v>0</v>
      </c>
      <c r="S37" s="294">
        <f>IF(P37+R37=S38+S39+S40,P37+R37,"CHYBA")</f>
        <v>0</v>
      </c>
    </row>
    <row r="38" spans="1:19" ht="18.899999999999999" hidden="1" customHeight="1" x14ac:dyDescent="0.3">
      <c r="A38" s="307" t="s">
        <v>121</v>
      </c>
      <c r="B38" s="291" t="s">
        <v>120</v>
      </c>
      <c r="C38" s="292">
        <f>IF(E38+G38=0, 0, ROUND((P38-Q38)/(G38+E38)/12,0))</f>
        <v>0</v>
      </c>
      <c r="D38" s="292">
        <f>IF(F38=0,0,ROUND(Q38/F38,0))</f>
        <v>0</v>
      </c>
      <c r="E38" s="312"/>
      <c r="F38" s="313"/>
      <c r="G38" s="314"/>
      <c r="H38" s="315"/>
      <c r="I38" s="316"/>
      <c r="J38" s="292" t="s">
        <v>120</v>
      </c>
      <c r="K38" s="292">
        <f>H38</f>
        <v>0</v>
      </c>
      <c r="L38" s="316"/>
      <c r="M38" s="316"/>
      <c r="N38" s="292" t="s">
        <v>120</v>
      </c>
      <c r="O38" s="292">
        <f>L38</f>
        <v>0</v>
      </c>
      <c r="P38" s="292">
        <f>H38+L38</f>
        <v>0</v>
      </c>
      <c r="Q38" s="292">
        <f>I38+M38</f>
        <v>0</v>
      </c>
      <c r="R38" s="292" t="s">
        <v>120</v>
      </c>
      <c r="S38" s="294">
        <f>P38</f>
        <v>0</v>
      </c>
    </row>
    <row r="39" spans="1:19" ht="18.899999999999999" hidden="1" customHeight="1" x14ac:dyDescent="0.3">
      <c r="A39" s="307" t="s">
        <v>122</v>
      </c>
      <c r="B39" s="291" t="s">
        <v>120</v>
      </c>
      <c r="C39" s="292">
        <f>IF(E39+G39=0, 0, ROUND((P39-Q39)/(G39+E39)/12,0))</f>
        <v>0</v>
      </c>
      <c r="D39" s="292">
        <f>IF(F39=0,0,ROUND(Q39/F39,0))</f>
        <v>0</v>
      </c>
      <c r="E39" s="312"/>
      <c r="F39" s="313"/>
      <c r="G39" s="314"/>
      <c r="H39" s="315"/>
      <c r="I39" s="316"/>
      <c r="J39" s="292" t="s">
        <v>120</v>
      </c>
      <c r="K39" s="292">
        <f>H39</f>
        <v>0</v>
      </c>
      <c r="L39" s="316"/>
      <c r="M39" s="316"/>
      <c r="N39" s="292" t="s">
        <v>120</v>
      </c>
      <c r="O39" s="292">
        <f>L39</f>
        <v>0</v>
      </c>
      <c r="P39" s="292">
        <f>H39+L39</f>
        <v>0</v>
      </c>
      <c r="Q39" s="292">
        <f>I39+M39</f>
        <v>0</v>
      </c>
      <c r="R39" s="292" t="s">
        <v>120</v>
      </c>
      <c r="S39" s="294">
        <f>P39</f>
        <v>0</v>
      </c>
    </row>
    <row r="40" spans="1:19" ht="18.899999999999999" hidden="1" customHeight="1" x14ac:dyDescent="0.3">
      <c r="A40" s="307" t="s">
        <v>123</v>
      </c>
      <c r="B40" s="291" t="s">
        <v>120</v>
      </c>
      <c r="C40" s="292" t="s">
        <v>120</v>
      </c>
      <c r="D40" s="292" t="s">
        <v>120</v>
      </c>
      <c r="E40" s="297" t="s">
        <v>120</v>
      </c>
      <c r="F40" s="298" t="s">
        <v>120</v>
      </c>
      <c r="G40" s="299" t="s">
        <v>120</v>
      </c>
      <c r="H40" s="295" t="s">
        <v>120</v>
      </c>
      <c r="I40" s="292" t="s">
        <v>120</v>
      </c>
      <c r="J40" s="316"/>
      <c r="K40" s="292">
        <f>J40</f>
        <v>0</v>
      </c>
      <c r="L40" s="292" t="s">
        <v>120</v>
      </c>
      <c r="M40" s="292" t="s">
        <v>120</v>
      </c>
      <c r="N40" s="316"/>
      <c r="O40" s="292">
        <f>N40</f>
        <v>0</v>
      </c>
      <c r="P40" s="292" t="s">
        <v>120</v>
      </c>
      <c r="Q40" s="292" t="s">
        <v>120</v>
      </c>
      <c r="R40" s="292">
        <f>J40+N40</f>
        <v>0</v>
      </c>
      <c r="S40" s="294">
        <f>R40</f>
        <v>0</v>
      </c>
    </row>
    <row r="41" spans="1:19" ht="18.899999999999999" hidden="1" customHeight="1" x14ac:dyDescent="0.3">
      <c r="A41" s="308" t="s">
        <v>125</v>
      </c>
      <c r="B41" s="309"/>
      <c r="C41" s="292">
        <f>IF(E41+G41=0, 0, ROUND((P41-Q41)/(G41+E41)/12,0))</f>
        <v>0</v>
      </c>
      <c r="D41" s="292">
        <f>IF(F41=0,0,ROUND(Q41/F41,0))</f>
        <v>0</v>
      </c>
      <c r="E41" s="297">
        <f>E42+E43</f>
        <v>0</v>
      </c>
      <c r="F41" s="298">
        <f>F42+F43</f>
        <v>0</v>
      </c>
      <c r="G41" s="299">
        <f>G42+G43</f>
        <v>0</v>
      </c>
      <c r="H41" s="295">
        <f>H42+H43</f>
        <v>0</v>
      </c>
      <c r="I41" s="292">
        <f t="shared" ref="I41" si="17">I42+I43</f>
        <v>0</v>
      </c>
      <c r="J41" s="292">
        <f>J44</f>
        <v>0</v>
      </c>
      <c r="K41" s="292">
        <f>IF(H41+J41=K42+K43+K44,H41+J41,"CHYBA")</f>
        <v>0</v>
      </c>
      <c r="L41" s="292">
        <f>L42+L43</f>
        <v>0</v>
      </c>
      <c r="M41" s="292">
        <f>M42+M43</f>
        <v>0</v>
      </c>
      <c r="N41" s="292">
        <f>N44</f>
        <v>0</v>
      </c>
      <c r="O41" s="292">
        <f>IF(L41+N41=O42+O43+O44,L41+N41,"CHYBA")</f>
        <v>0</v>
      </c>
      <c r="P41" s="292">
        <f>P42+P43</f>
        <v>0</v>
      </c>
      <c r="Q41" s="292">
        <f>Q42+Q43</f>
        <v>0</v>
      </c>
      <c r="R41" s="292">
        <f>R44</f>
        <v>0</v>
      </c>
      <c r="S41" s="294">
        <f>IF(P41+R41=S42+S43+S44,P41+R41,"CHYBA")</f>
        <v>0</v>
      </c>
    </row>
    <row r="42" spans="1:19" ht="18.899999999999999" hidden="1" customHeight="1" x14ac:dyDescent="0.3">
      <c r="A42" s="307" t="s">
        <v>121</v>
      </c>
      <c r="B42" s="291" t="s">
        <v>120</v>
      </c>
      <c r="C42" s="292">
        <f>IF(E42+G42=0, 0, ROUND((P42-Q42)/(G42+E42)/12,0))</f>
        <v>0</v>
      </c>
      <c r="D42" s="292">
        <f>IF(F42=0,0,ROUND(Q42/F42,0))</f>
        <v>0</v>
      </c>
      <c r="E42" s="312"/>
      <c r="F42" s="313"/>
      <c r="G42" s="314"/>
      <c r="H42" s="315"/>
      <c r="I42" s="316"/>
      <c r="J42" s="292" t="s">
        <v>120</v>
      </c>
      <c r="K42" s="292">
        <f>H42</f>
        <v>0</v>
      </c>
      <c r="L42" s="316"/>
      <c r="M42" s="316"/>
      <c r="N42" s="292" t="s">
        <v>120</v>
      </c>
      <c r="O42" s="292">
        <f>L42</f>
        <v>0</v>
      </c>
      <c r="P42" s="292">
        <f>H42+L42</f>
        <v>0</v>
      </c>
      <c r="Q42" s="292">
        <f>I42+M42</f>
        <v>0</v>
      </c>
      <c r="R42" s="292" t="s">
        <v>120</v>
      </c>
      <c r="S42" s="294">
        <f>P42</f>
        <v>0</v>
      </c>
    </row>
    <row r="43" spans="1:19" ht="18.899999999999999" hidden="1" customHeight="1" x14ac:dyDescent="0.3">
      <c r="A43" s="307" t="s">
        <v>122</v>
      </c>
      <c r="B43" s="291" t="s">
        <v>120</v>
      </c>
      <c r="C43" s="292">
        <f>IF(E43+G43=0, 0, ROUND((P43-Q43)/(G43+E43)/12,0))</f>
        <v>0</v>
      </c>
      <c r="D43" s="292">
        <f>IF(F43=0,0,ROUND(Q43/F43,0))</f>
        <v>0</v>
      </c>
      <c r="E43" s="312"/>
      <c r="F43" s="313"/>
      <c r="G43" s="314"/>
      <c r="H43" s="315"/>
      <c r="I43" s="316"/>
      <c r="J43" s="292" t="s">
        <v>120</v>
      </c>
      <c r="K43" s="292">
        <f>H43</f>
        <v>0</v>
      </c>
      <c r="L43" s="316"/>
      <c r="M43" s="316"/>
      <c r="N43" s="292" t="s">
        <v>120</v>
      </c>
      <c r="O43" s="292">
        <f>L43</f>
        <v>0</v>
      </c>
      <c r="P43" s="292">
        <f>H43+L43</f>
        <v>0</v>
      </c>
      <c r="Q43" s="292">
        <f>I43+M43</f>
        <v>0</v>
      </c>
      <c r="R43" s="292" t="s">
        <v>120</v>
      </c>
      <c r="S43" s="294">
        <f>P43</f>
        <v>0</v>
      </c>
    </row>
    <row r="44" spans="1:19" ht="18.899999999999999" hidden="1" customHeight="1" x14ac:dyDescent="0.3">
      <c r="A44" s="307" t="s">
        <v>123</v>
      </c>
      <c r="B44" s="291" t="s">
        <v>120</v>
      </c>
      <c r="C44" s="292" t="s">
        <v>120</v>
      </c>
      <c r="D44" s="292" t="s">
        <v>120</v>
      </c>
      <c r="E44" s="297" t="s">
        <v>120</v>
      </c>
      <c r="F44" s="298" t="s">
        <v>120</v>
      </c>
      <c r="G44" s="299" t="s">
        <v>120</v>
      </c>
      <c r="H44" s="295" t="s">
        <v>120</v>
      </c>
      <c r="I44" s="292" t="s">
        <v>120</v>
      </c>
      <c r="J44" s="316"/>
      <c r="K44" s="292">
        <f>J44</f>
        <v>0</v>
      </c>
      <c r="L44" s="292" t="s">
        <v>120</v>
      </c>
      <c r="M44" s="292" t="s">
        <v>120</v>
      </c>
      <c r="N44" s="316"/>
      <c r="O44" s="292">
        <f>N44</f>
        <v>0</v>
      </c>
      <c r="P44" s="292" t="s">
        <v>120</v>
      </c>
      <c r="Q44" s="292" t="s">
        <v>120</v>
      </c>
      <c r="R44" s="292">
        <f>J44+N44</f>
        <v>0</v>
      </c>
      <c r="S44" s="294">
        <f>R44</f>
        <v>0</v>
      </c>
    </row>
    <row r="45" spans="1:19" ht="18.899999999999999" hidden="1" customHeight="1" x14ac:dyDescent="0.3">
      <c r="A45" s="308" t="s">
        <v>125</v>
      </c>
      <c r="B45" s="309"/>
      <c r="C45" s="292">
        <f>IF(E45+G45=0, 0, ROUND((P45-Q45)/(G45+E45)/12,0))</f>
        <v>0</v>
      </c>
      <c r="D45" s="292">
        <f>IF(F45=0,0,ROUND(Q45/F45,0))</f>
        <v>0</v>
      </c>
      <c r="E45" s="297">
        <f>E46+E47</f>
        <v>0</v>
      </c>
      <c r="F45" s="298">
        <f>F46+F47</f>
        <v>0</v>
      </c>
      <c r="G45" s="299">
        <f>G46+G47</f>
        <v>0</v>
      </c>
      <c r="H45" s="295">
        <f>H46+H47</f>
        <v>0</v>
      </c>
      <c r="I45" s="292">
        <f t="shared" ref="I45" si="18">I46+I47</f>
        <v>0</v>
      </c>
      <c r="J45" s="292">
        <f>J48</f>
        <v>0</v>
      </c>
      <c r="K45" s="292">
        <f>IF(H45+J45=K46+K47+K48,H45+J45,"CHYBA")</f>
        <v>0</v>
      </c>
      <c r="L45" s="292">
        <f>L46+L47</f>
        <v>0</v>
      </c>
      <c r="M45" s="292">
        <f>M46+M47</f>
        <v>0</v>
      </c>
      <c r="N45" s="292">
        <f>N48</f>
        <v>0</v>
      </c>
      <c r="O45" s="292">
        <f>IF(L45+N45=O46+O47+O48,L45+N45,"CHYBA")</f>
        <v>0</v>
      </c>
      <c r="P45" s="292">
        <f>P46+P47</f>
        <v>0</v>
      </c>
      <c r="Q45" s="292">
        <f>Q46+Q47</f>
        <v>0</v>
      </c>
      <c r="R45" s="292">
        <f>R48</f>
        <v>0</v>
      </c>
      <c r="S45" s="294">
        <f>IF(P45+R45=S46+S47+S48,P45+R45,"CHYBA")</f>
        <v>0</v>
      </c>
    </row>
    <row r="46" spans="1:19" ht="18.899999999999999" hidden="1" customHeight="1" x14ac:dyDescent="0.3">
      <c r="A46" s="307" t="s">
        <v>121</v>
      </c>
      <c r="B46" s="291" t="s">
        <v>120</v>
      </c>
      <c r="C46" s="292">
        <f>IF(E46+G46=0, 0, ROUND((P46-Q46)/(G46+E46)/12,0))</f>
        <v>0</v>
      </c>
      <c r="D46" s="292">
        <f>IF(F46=0,0,ROUND(Q46/F46,0))</f>
        <v>0</v>
      </c>
      <c r="E46" s="312"/>
      <c r="F46" s="313"/>
      <c r="G46" s="314"/>
      <c r="H46" s="315"/>
      <c r="I46" s="316"/>
      <c r="J46" s="292" t="s">
        <v>120</v>
      </c>
      <c r="K46" s="292">
        <f>H46</f>
        <v>0</v>
      </c>
      <c r="L46" s="316"/>
      <c r="M46" s="316"/>
      <c r="N46" s="292" t="s">
        <v>120</v>
      </c>
      <c r="O46" s="292">
        <f>L46</f>
        <v>0</v>
      </c>
      <c r="P46" s="292">
        <f>H46+L46</f>
        <v>0</v>
      </c>
      <c r="Q46" s="292">
        <f>I46+M46</f>
        <v>0</v>
      </c>
      <c r="R46" s="292" t="s">
        <v>120</v>
      </c>
      <c r="S46" s="294">
        <f>P46</f>
        <v>0</v>
      </c>
    </row>
    <row r="47" spans="1:19" ht="18.899999999999999" hidden="1" customHeight="1" x14ac:dyDescent="0.3">
      <c r="A47" s="307" t="s">
        <v>122</v>
      </c>
      <c r="B47" s="291" t="s">
        <v>120</v>
      </c>
      <c r="C47" s="292">
        <f>IF(E47+G47=0, 0, ROUND((P47-Q47)/(G47+E47)/12,0))</f>
        <v>0</v>
      </c>
      <c r="D47" s="292">
        <f>IF(F47=0,0,ROUND(Q47/F47,0))</f>
        <v>0</v>
      </c>
      <c r="E47" s="312"/>
      <c r="F47" s="313"/>
      <c r="G47" s="314"/>
      <c r="H47" s="315"/>
      <c r="I47" s="316"/>
      <c r="J47" s="292" t="s">
        <v>120</v>
      </c>
      <c r="K47" s="292">
        <f>H47</f>
        <v>0</v>
      </c>
      <c r="L47" s="316"/>
      <c r="M47" s="316"/>
      <c r="N47" s="292" t="s">
        <v>120</v>
      </c>
      <c r="O47" s="292">
        <f>L47</f>
        <v>0</v>
      </c>
      <c r="P47" s="292">
        <f>H47+L47</f>
        <v>0</v>
      </c>
      <c r="Q47" s="292">
        <f>I47+M47</f>
        <v>0</v>
      </c>
      <c r="R47" s="292" t="s">
        <v>120</v>
      </c>
      <c r="S47" s="294">
        <f>P47</f>
        <v>0</v>
      </c>
    </row>
    <row r="48" spans="1:19" ht="18.899999999999999" hidden="1" customHeight="1" x14ac:dyDescent="0.3">
      <c r="A48" s="307" t="s">
        <v>123</v>
      </c>
      <c r="B48" s="291" t="s">
        <v>120</v>
      </c>
      <c r="C48" s="292" t="s">
        <v>120</v>
      </c>
      <c r="D48" s="292" t="s">
        <v>120</v>
      </c>
      <c r="E48" s="297" t="s">
        <v>120</v>
      </c>
      <c r="F48" s="298" t="s">
        <v>120</v>
      </c>
      <c r="G48" s="299" t="s">
        <v>120</v>
      </c>
      <c r="H48" s="295" t="s">
        <v>120</v>
      </c>
      <c r="I48" s="292" t="s">
        <v>120</v>
      </c>
      <c r="J48" s="316"/>
      <c r="K48" s="292">
        <f>J48</f>
        <v>0</v>
      </c>
      <c r="L48" s="292" t="s">
        <v>120</v>
      </c>
      <c r="M48" s="292" t="s">
        <v>120</v>
      </c>
      <c r="N48" s="316"/>
      <c r="O48" s="292">
        <f>N48</f>
        <v>0</v>
      </c>
      <c r="P48" s="292" t="s">
        <v>120</v>
      </c>
      <c r="Q48" s="292" t="s">
        <v>120</v>
      </c>
      <c r="R48" s="292">
        <f>J48+N48</f>
        <v>0</v>
      </c>
      <c r="S48" s="294">
        <f>R48</f>
        <v>0</v>
      </c>
    </row>
    <row r="49" spans="1:19" ht="18.899999999999999" hidden="1" customHeight="1" x14ac:dyDescent="0.3">
      <c r="A49" s="317" t="s">
        <v>125</v>
      </c>
      <c r="B49" s="318"/>
      <c r="C49" s="319">
        <f>IF(E49+G49=0, 0, ROUND((P49-Q49)/(G49+E49)/12,0))</f>
        <v>0</v>
      </c>
      <c r="D49" s="319">
        <f>IF(F49=0,0,ROUND(Q49/F49,0))</f>
        <v>0</v>
      </c>
      <c r="E49" s="320">
        <f>E50+E51</f>
        <v>0</v>
      </c>
      <c r="F49" s="321">
        <f>F50+F51</f>
        <v>0</v>
      </c>
      <c r="G49" s="322">
        <f>G50+G51</f>
        <v>0</v>
      </c>
      <c r="H49" s="323">
        <f>H50+H51</f>
        <v>0</v>
      </c>
      <c r="I49" s="319">
        <f t="shared" ref="I49" si="19">I50+I51</f>
        <v>0</v>
      </c>
      <c r="J49" s="319">
        <f>J52</f>
        <v>0</v>
      </c>
      <c r="K49" s="319">
        <f>IF(H49+J49=K50+K51+K52,H49+J49,"CHYBA")</f>
        <v>0</v>
      </c>
      <c r="L49" s="319">
        <f>L50+L51</f>
        <v>0</v>
      </c>
      <c r="M49" s="319">
        <f>M50+M51</f>
        <v>0</v>
      </c>
      <c r="N49" s="319">
        <f>N52</f>
        <v>0</v>
      </c>
      <c r="O49" s="319">
        <f>IF(L49+N49=O50+O51+O52,L49+N49,"CHYBA")</f>
        <v>0</v>
      </c>
      <c r="P49" s="319">
        <f>P50+P51</f>
        <v>0</v>
      </c>
      <c r="Q49" s="319">
        <f>Q50+Q51</f>
        <v>0</v>
      </c>
      <c r="R49" s="319">
        <f>R52</f>
        <v>0</v>
      </c>
      <c r="S49" s="324">
        <f>IF(P49+R49=S50+S51+S52,P49+R49,"CHYBA")</f>
        <v>0</v>
      </c>
    </row>
    <row r="50" spans="1:19" ht="18.899999999999999" hidden="1" customHeight="1" x14ac:dyDescent="0.3">
      <c r="A50" s="307" t="s">
        <v>121</v>
      </c>
      <c r="B50" s="291" t="s">
        <v>120</v>
      </c>
      <c r="C50" s="292">
        <f>IF(E50+G50=0, 0, ROUND((P50-Q50)/(G50+E50)/12,0))</f>
        <v>0</v>
      </c>
      <c r="D50" s="292">
        <f>IF(F50=0,0,ROUND(Q50/F50,0))</f>
        <v>0</v>
      </c>
      <c r="E50" s="312"/>
      <c r="F50" s="313"/>
      <c r="G50" s="314"/>
      <c r="H50" s="315"/>
      <c r="I50" s="316"/>
      <c r="J50" s="292" t="s">
        <v>120</v>
      </c>
      <c r="K50" s="292">
        <f>H50</f>
        <v>0</v>
      </c>
      <c r="L50" s="316"/>
      <c r="M50" s="316"/>
      <c r="N50" s="292" t="s">
        <v>120</v>
      </c>
      <c r="O50" s="292">
        <f>L50</f>
        <v>0</v>
      </c>
      <c r="P50" s="292">
        <f>H50+L50</f>
        <v>0</v>
      </c>
      <c r="Q50" s="292">
        <f>I50+M50</f>
        <v>0</v>
      </c>
      <c r="R50" s="292" t="s">
        <v>120</v>
      </c>
      <c r="S50" s="294">
        <f>P50</f>
        <v>0</v>
      </c>
    </row>
    <row r="51" spans="1:19" ht="18.899999999999999" hidden="1" customHeight="1" x14ac:dyDescent="0.3">
      <c r="A51" s="307" t="s">
        <v>122</v>
      </c>
      <c r="B51" s="291" t="s">
        <v>120</v>
      </c>
      <c r="C51" s="292">
        <f>IF(E51+G51=0, 0, ROUND((P51-Q51)/(G51+E51)/12,0))</f>
        <v>0</v>
      </c>
      <c r="D51" s="292">
        <f>IF(F51=0,0,ROUND(Q51/F51,0))</f>
        <v>0</v>
      </c>
      <c r="E51" s="312"/>
      <c r="F51" s="313"/>
      <c r="G51" s="314"/>
      <c r="H51" s="315"/>
      <c r="I51" s="316"/>
      <c r="J51" s="292" t="s">
        <v>120</v>
      </c>
      <c r="K51" s="292">
        <f>H51</f>
        <v>0</v>
      </c>
      <c r="L51" s="316"/>
      <c r="M51" s="316"/>
      <c r="N51" s="292" t="s">
        <v>120</v>
      </c>
      <c r="O51" s="292">
        <f>L51</f>
        <v>0</v>
      </c>
      <c r="P51" s="292">
        <f>H51+L51</f>
        <v>0</v>
      </c>
      <c r="Q51" s="292">
        <f>I51+M51</f>
        <v>0</v>
      </c>
      <c r="R51" s="292" t="s">
        <v>120</v>
      </c>
      <c r="S51" s="294">
        <f>P51</f>
        <v>0</v>
      </c>
    </row>
    <row r="52" spans="1:19" ht="18.899999999999999" hidden="1" customHeight="1" x14ac:dyDescent="0.3">
      <c r="A52" s="307" t="s">
        <v>123</v>
      </c>
      <c r="B52" s="291" t="s">
        <v>120</v>
      </c>
      <c r="C52" s="292" t="s">
        <v>120</v>
      </c>
      <c r="D52" s="292" t="s">
        <v>120</v>
      </c>
      <c r="E52" s="297" t="s">
        <v>120</v>
      </c>
      <c r="F52" s="298" t="s">
        <v>120</v>
      </c>
      <c r="G52" s="299" t="s">
        <v>120</v>
      </c>
      <c r="H52" s="295" t="s">
        <v>120</v>
      </c>
      <c r="I52" s="292" t="s">
        <v>120</v>
      </c>
      <c r="J52" s="316"/>
      <c r="K52" s="292">
        <f>J52</f>
        <v>0</v>
      </c>
      <c r="L52" s="292" t="s">
        <v>120</v>
      </c>
      <c r="M52" s="292" t="s">
        <v>120</v>
      </c>
      <c r="N52" s="316"/>
      <c r="O52" s="292">
        <f>N52</f>
        <v>0</v>
      </c>
      <c r="P52" s="292" t="s">
        <v>120</v>
      </c>
      <c r="Q52" s="292" t="s">
        <v>120</v>
      </c>
      <c r="R52" s="292">
        <f>J52+N52</f>
        <v>0</v>
      </c>
      <c r="S52" s="294">
        <f>R52</f>
        <v>0</v>
      </c>
    </row>
    <row r="53" spans="1:19" ht="18.899999999999999" hidden="1" customHeight="1" x14ac:dyDescent="0.3">
      <c r="A53" s="308" t="s">
        <v>125</v>
      </c>
      <c r="B53" s="309"/>
      <c r="C53" s="292">
        <f>IF(E53+G53=0, 0, ROUND((P53-Q53)/(G53+E53)/12,0))</f>
        <v>0</v>
      </c>
      <c r="D53" s="292">
        <f>IF(F53=0,0,ROUND(Q53/F53,0))</f>
        <v>0</v>
      </c>
      <c r="E53" s="297">
        <f>E54+E55</f>
        <v>0</v>
      </c>
      <c r="F53" s="298">
        <f>F54+F55</f>
        <v>0</v>
      </c>
      <c r="G53" s="299">
        <f>G54+G55</f>
        <v>0</v>
      </c>
      <c r="H53" s="295">
        <f>H54+H55</f>
        <v>0</v>
      </c>
      <c r="I53" s="292">
        <f t="shared" ref="I53" si="20">I54+I55</f>
        <v>0</v>
      </c>
      <c r="J53" s="292">
        <f>J56</f>
        <v>0</v>
      </c>
      <c r="K53" s="292">
        <f>IF(H53+J53=K54+K55+K56,H53+J53,"CHYBA")</f>
        <v>0</v>
      </c>
      <c r="L53" s="292">
        <f>L54+L55</f>
        <v>0</v>
      </c>
      <c r="M53" s="292">
        <f>M54+M55</f>
        <v>0</v>
      </c>
      <c r="N53" s="292">
        <f>N56</f>
        <v>0</v>
      </c>
      <c r="O53" s="292">
        <f>IF(L53+N53=O54+O55+O56,L53+N53,"CHYBA")</f>
        <v>0</v>
      </c>
      <c r="P53" s="292">
        <f>P54+P55</f>
        <v>0</v>
      </c>
      <c r="Q53" s="292">
        <f>Q54+Q55</f>
        <v>0</v>
      </c>
      <c r="R53" s="292">
        <f>R56</f>
        <v>0</v>
      </c>
      <c r="S53" s="294">
        <f>IF(P53+R53=S54+S55+S56,P53+R53,"CHYBA")</f>
        <v>0</v>
      </c>
    </row>
    <row r="54" spans="1:19" ht="18.899999999999999" hidden="1" customHeight="1" x14ac:dyDescent="0.3">
      <c r="A54" s="307" t="s">
        <v>121</v>
      </c>
      <c r="B54" s="291" t="s">
        <v>120</v>
      </c>
      <c r="C54" s="292">
        <f>IF(E54+G54=0, 0, ROUND((P54-Q54)/(G54+E54)/12,0))</f>
        <v>0</v>
      </c>
      <c r="D54" s="292">
        <f>IF(F54=0,0,ROUND(Q54/F54,0))</f>
        <v>0</v>
      </c>
      <c r="E54" s="312"/>
      <c r="F54" s="313"/>
      <c r="G54" s="314"/>
      <c r="H54" s="315"/>
      <c r="I54" s="316"/>
      <c r="J54" s="292" t="s">
        <v>120</v>
      </c>
      <c r="K54" s="292">
        <f>H54</f>
        <v>0</v>
      </c>
      <c r="L54" s="316"/>
      <c r="M54" s="316"/>
      <c r="N54" s="292" t="s">
        <v>120</v>
      </c>
      <c r="O54" s="292">
        <f>L54</f>
        <v>0</v>
      </c>
      <c r="P54" s="292">
        <f>H54+L54</f>
        <v>0</v>
      </c>
      <c r="Q54" s="292">
        <f>I54+M54</f>
        <v>0</v>
      </c>
      <c r="R54" s="292" t="s">
        <v>120</v>
      </c>
      <c r="S54" s="294">
        <f>P54</f>
        <v>0</v>
      </c>
    </row>
    <row r="55" spans="1:19" ht="18.899999999999999" hidden="1" customHeight="1" x14ac:dyDescent="0.3">
      <c r="A55" s="307" t="s">
        <v>122</v>
      </c>
      <c r="B55" s="291" t="s">
        <v>120</v>
      </c>
      <c r="C55" s="292">
        <f>IF(E55+G55=0, 0, ROUND((P55-Q55)/(G55+E55)/12,0))</f>
        <v>0</v>
      </c>
      <c r="D55" s="292">
        <f>IF(F55=0,0,ROUND(Q55/F55,0))</f>
        <v>0</v>
      </c>
      <c r="E55" s="312"/>
      <c r="F55" s="313"/>
      <c r="G55" s="314"/>
      <c r="H55" s="315"/>
      <c r="I55" s="316"/>
      <c r="J55" s="292" t="s">
        <v>120</v>
      </c>
      <c r="K55" s="292">
        <f>H55</f>
        <v>0</v>
      </c>
      <c r="L55" s="316"/>
      <c r="M55" s="316"/>
      <c r="N55" s="292" t="s">
        <v>120</v>
      </c>
      <c r="O55" s="292">
        <f>L55</f>
        <v>0</v>
      </c>
      <c r="P55" s="292">
        <f>H55+L55</f>
        <v>0</v>
      </c>
      <c r="Q55" s="292">
        <f>I55+M55</f>
        <v>0</v>
      </c>
      <c r="R55" s="292" t="s">
        <v>120</v>
      </c>
      <c r="S55" s="294">
        <f>P55</f>
        <v>0</v>
      </c>
    </row>
    <row r="56" spans="1:19" ht="18.899999999999999" hidden="1" customHeight="1" x14ac:dyDescent="0.3">
      <c r="A56" s="307" t="s">
        <v>123</v>
      </c>
      <c r="B56" s="291" t="s">
        <v>120</v>
      </c>
      <c r="C56" s="292" t="s">
        <v>120</v>
      </c>
      <c r="D56" s="292" t="s">
        <v>120</v>
      </c>
      <c r="E56" s="297" t="s">
        <v>120</v>
      </c>
      <c r="F56" s="298" t="s">
        <v>120</v>
      </c>
      <c r="G56" s="299" t="s">
        <v>120</v>
      </c>
      <c r="H56" s="295" t="s">
        <v>120</v>
      </c>
      <c r="I56" s="292" t="s">
        <v>120</v>
      </c>
      <c r="J56" s="316"/>
      <c r="K56" s="292">
        <f>J56</f>
        <v>0</v>
      </c>
      <c r="L56" s="292" t="s">
        <v>120</v>
      </c>
      <c r="M56" s="292" t="s">
        <v>120</v>
      </c>
      <c r="N56" s="316"/>
      <c r="O56" s="292">
        <f>N56</f>
        <v>0</v>
      </c>
      <c r="P56" s="292" t="s">
        <v>120</v>
      </c>
      <c r="Q56" s="292" t="s">
        <v>120</v>
      </c>
      <c r="R56" s="292">
        <f>J56+N56</f>
        <v>0</v>
      </c>
      <c r="S56" s="294">
        <f>R56</f>
        <v>0</v>
      </c>
    </row>
    <row r="57" spans="1:19" ht="18.899999999999999" hidden="1" customHeight="1" x14ac:dyDescent="0.3">
      <c r="A57" s="317" t="s">
        <v>125</v>
      </c>
      <c r="B57" s="318"/>
      <c r="C57" s="319">
        <f>IF(E57+G57=0, 0, ROUND((P57-Q57)/(G57+E57)/12,0))</f>
        <v>0</v>
      </c>
      <c r="D57" s="319">
        <f>IF(F57=0,0,ROUND(Q57/F57,0))</f>
        <v>0</v>
      </c>
      <c r="E57" s="320">
        <f>E58+E59</f>
        <v>0</v>
      </c>
      <c r="F57" s="321">
        <f>F58+F59</f>
        <v>0</v>
      </c>
      <c r="G57" s="322">
        <f>G58+G59</f>
        <v>0</v>
      </c>
      <c r="H57" s="323">
        <f>H58+H59</f>
        <v>0</v>
      </c>
      <c r="I57" s="319">
        <f t="shared" ref="I57" si="21">I58+I59</f>
        <v>0</v>
      </c>
      <c r="J57" s="319">
        <f>J60</f>
        <v>0</v>
      </c>
      <c r="K57" s="319">
        <f>IF(H57+J57=K58+K59+K60,H57+J57,"CHYBA")</f>
        <v>0</v>
      </c>
      <c r="L57" s="319">
        <f>L58+L59</f>
        <v>0</v>
      </c>
      <c r="M57" s="319">
        <f>M58+M59</f>
        <v>0</v>
      </c>
      <c r="N57" s="319">
        <f>N60</f>
        <v>0</v>
      </c>
      <c r="O57" s="319">
        <f>IF(L57+N57=O58+O59+O60,L57+N57,"CHYBA")</f>
        <v>0</v>
      </c>
      <c r="P57" s="319">
        <f>P58+P59</f>
        <v>0</v>
      </c>
      <c r="Q57" s="319">
        <f>Q58+Q59</f>
        <v>0</v>
      </c>
      <c r="R57" s="319">
        <f>R60</f>
        <v>0</v>
      </c>
      <c r="S57" s="324">
        <f>IF(P57+R57=S58+S59+S60,P57+R57,"CHYBA")</f>
        <v>0</v>
      </c>
    </row>
    <row r="58" spans="1:19" ht="18.899999999999999" hidden="1" customHeight="1" x14ac:dyDescent="0.3">
      <c r="A58" s="307" t="s">
        <v>121</v>
      </c>
      <c r="B58" s="291" t="s">
        <v>120</v>
      </c>
      <c r="C58" s="292">
        <f>IF(E58+G58=0, 0, ROUND((P58-Q58)/(G58+E58)/12,0))</f>
        <v>0</v>
      </c>
      <c r="D58" s="292">
        <f>IF(F58=0,0,ROUND(Q58/F58,0))</f>
        <v>0</v>
      </c>
      <c r="E58" s="312"/>
      <c r="F58" s="313"/>
      <c r="G58" s="314"/>
      <c r="H58" s="315"/>
      <c r="I58" s="316"/>
      <c r="J58" s="292" t="s">
        <v>120</v>
      </c>
      <c r="K58" s="292">
        <f>H58</f>
        <v>0</v>
      </c>
      <c r="L58" s="316"/>
      <c r="M58" s="316"/>
      <c r="N58" s="292" t="s">
        <v>120</v>
      </c>
      <c r="O58" s="292">
        <f>L58</f>
        <v>0</v>
      </c>
      <c r="P58" s="292">
        <f>H58+L58</f>
        <v>0</v>
      </c>
      <c r="Q58" s="292">
        <f>I58+M58</f>
        <v>0</v>
      </c>
      <c r="R58" s="292" t="s">
        <v>120</v>
      </c>
      <c r="S58" s="294">
        <f>P58</f>
        <v>0</v>
      </c>
    </row>
    <row r="59" spans="1:19" ht="18.899999999999999" hidden="1" customHeight="1" x14ac:dyDescent="0.3">
      <c r="A59" s="307" t="s">
        <v>122</v>
      </c>
      <c r="B59" s="291" t="s">
        <v>120</v>
      </c>
      <c r="C59" s="292">
        <f>IF(E59+G59=0, 0, ROUND((P59-Q59)/(G59+E59)/12,0))</f>
        <v>0</v>
      </c>
      <c r="D59" s="292">
        <f>IF(F59=0,0,ROUND(Q59/F59,0))</f>
        <v>0</v>
      </c>
      <c r="E59" s="312"/>
      <c r="F59" s="313"/>
      <c r="G59" s="314"/>
      <c r="H59" s="315"/>
      <c r="I59" s="316"/>
      <c r="J59" s="292" t="s">
        <v>120</v>
      </c>
      <c r="K59" s="292">
        <f>H59</f>
        <v>0</v>
      </c>
      <c r="L59" s="316"/>
      <c r="M59" s="316"/>
      <c r="N59" s="292" t="s">
        <v>120</v>
      </c>
      <c r="O59" s="292">
        <f>L59</f>
        <v>0</v>
      </c>
      <c r="P59" s="292">
        <f>H59+L59</f>
        <v>0</v>
      </c>
      <c r="Q59" s="292">
        <f>I59+M59</f>
        <v>0</v>
      </c>
      <c r="R59" s="292" t="s">
        <v>120</v>
      </c>
      <c r="S59" s="294">
        <f>P59</f>
        <v>0</v>
      </c>
    </row>
    <row r="60" spans="1:19" ht="18.899999999999999" hidden="1" customHeight="1" x14ac:dyDescent="0.3">
      <c r="A60" s="325" t="s">
        <v>123</v>
      </c>
      <c r="B60" s="326" t="s">
        <v>120</v>
      </c>
      <c r="C60" s="327" t="s">
        <v>120</v>
      </c>
      <c r="D60" s="327" t="s">
        <v>120</v>
      </c>
      <c r="E60" s="328" t="s">
        <v>120</v>
      </c>
      <c r="F60" s="329" t="s">
        <v>120</v>
      </c>
      <c r="G60" s="330" t="s">
        <v>120</v>
      </c>
      <c r="H60" s="331" t="s">
        <v>120</v>
      </c>
      <c r="I60" s="327" t="s">
        <v>120</v>
      </c>
      <c r="J60" s="332"/>
      <c r="K60" s="327">
        <f>J60</f>
        <v>0</v>
      </c>
      <c r="L60" s="327" t="s">
        <v>120</v>
      </c>
      <c r="M60" s="327" t="s">
        <v>120</v>
      </c>
      <c r="N60" s="332"/>
      <c r="O60" s="327">
        <f>N60</f>
        <v>0</v>
      </c>
      <c r="P60" s="327" t="s">
        <v>120</v>
      </c>
      <c r="Q60" s="327" t="s">
        <v>120</v>
      </c>
      <c r="R60" s="327">
        <f>J60+N60</f>
        <v>0</v>
      </c>
      <c r="S60" s="333">
        <f>R60</f>
        <v>0</v>
      </c>
    </row>
    <row r="61" spans="1:19" ht="18.899999999999999" hidden="1" customHeight="1" x14ac:dyDescent="0.3">
      <c r="A61" s="301" t="s">
        <v>55</v>
      </c>
      <c r="B61" s="302" t="s">
        <v>120</v>
      </c>
      <c r="C61" s="303">
        <f>IF(E61+G61=0, 0, ROUND((P61-Q61)/(G61+E61)/12,0))</f>
        <v>0</v>
      </c>
      <c r="D61" s="303">
        <f>IF(F61=0,0,ROUND(Q61/F61,0))</f>
        <v>0</v>
      </c>
      <c r="E61" s="304">
        <f>E62+E63</f>
        <v>0</v>
      </c>
      <c r="F61" s="303">
        <f>F62+F63</f>
        <v>0</v>
      </c>
      <c r="G61" s="305">
        <f>G62+G63</f>
        <v>0</v>
      </c>
      <c r="H61" s="306">
        <f>H62+H63</f>
        <v>0</v>
      </c>
      <c r="I61" s="303">
        <f>I62+I63</f>
        <v>0</v>
      </c>
      <c r="J61" s="303">
        <f>J64</f>
        <v>0</v>
      </c>
      <c r="K61" s="303">
        <f>IF(H61+J61=K62+K63+K64,H61+J61,"CHYBA")</f>
        <v>0</v>
      </c>
      <c r="L61" s="303">
        <f>L62+L63</f>
        <v>0</v>
      </c>
      <c r="M61" s="303">
        <f>M62+M63</f>
        <v>0</v>
      </c>
      <c r="N61" s="303">
        <f>N64</f>
        <v>0</v>
      </c>
      <c r="O61" s="303">
        <f>IF(L61+N61=O62+O63+O64,L61+N61,"CHYBA")</f>
        <v>0</v>
      </c>
      <c r="P61" s="303">
        <f>P62+P63</f>
        <v>0</v>
      </c>
      <c r="Q61" s="303">
        <f>Q62+Q63</f>
        <v>0</v>
      </c>
      <c r="R61" s="303">
        <f>R64</f>
        <v>0</v>
      </c>
      <c r="S61" s="305">
        <f>IF(P61+R61=S62+S63+S64,P61+R61,"CHYBA")</f>
        <v>0</v>
      </c>
    </row>
    <row r="62" spans="1:19" ht="18.899999999999999" hidden="1" customHeight="1" x14ac:dyDescent="0.3">
      <c r="A62" s="307" t="s">
        <v>121</v>
      </c>
      <c r="B62" s="291" t="s">
        <v>120</v>
      </c>
      <c r="C62" s="292">
        <f>IF(E62+G62=0, 0, ROUND((P62-Q62)/(G62+E62)/12,0))</f>
        <v>0</v>
      </c>
      <c r="D62" s="292">
        <f>IF(F62=0,0,ROUND(Q62/F62,0))</f>
        <v>0</v>
      </c>
      <c r="E62" s="293">
        <f>E66+E98+E130+E162+E194+E226+E258+E290+E322+E354+E386</f>
        <v>0</v>
      </c>
      <c r="F62" s="292">
        <f>F66+F98+F130+F162+F194+F226+F258+F290+F322+F354+F386</f>
        <v>0</v>
      </c>
      <c r="G62" s="294">
        <f t="shared" ref="G62" si="22">G66+G98+G130+G162+G194+G226+G258+G290+G322+G354+G386</f>
        <v>0</v>
      </c>
      <c r="H62" s="295">
        <f>H66+H98+H130+H162+H194+H226+H258+H290+H322+H354+H386</f>
        <v>0</v>
      </c>
      <c r="I62" s="292">
        <f>I66+I98+I130+I162+I194+I226+I258+I290+I322+I354+I386</f>
        <v>0</v>
      </c>
      <c r="J62" s="292" t="s">
        <v>120</v>
      </c>
      <c r="K62" s="292">
        <f>H62</f>
        <v>0</v>
      </c>
      <c r="L62" s="292">
        <f>L66+L98+L130+L162+L194+L226+L258+L290+L322+L354+L386</f>
        <v>0</v>
      </c>
      <c r="M62" s="292">
        <f t="shared" ref="M62" si="23">M66+M98+M130+M162+M194+M226+M258+M290+M322+M354+M386</f>
        <v>0</v>
      </c>
      <c r="N62" s="292" t="s">
        <v>120</v>
      </c>
      <c r="O62" s="292">
        <f>L62</f>
        <v>0</v>
      </c>
      <c r="P62" s="292">
        <f>H62+L62</f>
        <v>0</v>
      </c>
      <c r="Q62" s="292">
        <f>I62+M62</f>
        <v>0</v>
      </c>
      <c r="R62" s="292" t="s">
        <v>120</v>
      </c>
      <c r="S62" s="294">
        <f>P62</f>
        <v>0</v>
      </c>
    </row>
    <row r="63" spans="1:19" ht="18.899999999999999" hidden="1" customHeight="1" x14ac:dyDescent="0.3">
      <c r="A63" s="307" t="s">
        <v>122</v>
      </c>
      <c r="B63" s="291" t="s">
        <v>120</v>
      </c>
      <c r="C63" s="292">
        <f>IF(E63+G63=0, 0, ROUND((P63-Q63)/(G63+E63)/12,0))</f>
        <v>0</v>
      </c>
      <c r="D63" s="292">
        <f>IF(F63=0,0,ROUND(Q63/F63,0))</f>
        <v>0</v>
      </c>
      <c r="E63" s="293">
        <f>E67+E99+E131+E163+E195+E227+E259+E291+E323+E355+E387</f>
        <v>0</v>
      </c>
      <c r="F63" s="292">
        <f t="shared" ref="F63:G63" si="24">F67+F99+F131+F163+F195+F227+F259+F291+F323+F355+F387</f>
        <v>0</v>
      </c>
      <c r="G63" s="294">
        <f t="shared" si="24"/>
        <v>0</v>
      </c>
      <c r="H63" s="295">
        <f>H67+H99+H131+H163+H195+H227+H259+H291+H323+H355+H387</f>
        <v>0</v>
      </c>
      <c r="I63" s="292">
        <f>I67+I99+I131+I163+I195+I227+I259+I291+I323+I355+I387</f>
        <v>0</v>
      </c>
      <c r="J63" s="292" t="s">
        <v>120</v>
      </c>
      <c r="K63" s="292">
        <f>H63</f>
        <v>0</v>
      </c>
      <c r="L63" s="292">
        <f t="shared" ref="L63:M63" si="25">L67+L99+L131+L163+L195+L227+L259+L291+L323+L355+L387</f>
        <v>0</v>
      </c>
      <c r="M63" s="292">
        <f t="shared" si="25"/>
        <v>0</v>
      </c>
      <c r="N63" s="292" t="s">
        <v>120</v>
      </c>
      <c r="O63" s="292">
        <f>L63</f>
        <v>0</v>
      </c>
      <c r="P63" s="292">
        <f>H63+L63</f>
        <v>0</v>
      </c>
      <c r="Q63" s="292">
        <f>I63+M63</f>
        <v>0</v>
      </c>
      <c r="R63" s="292" t="s">
        <v>120</v>
      </c>
      <c r="S63" s="294">
        <f>P63</f>
        <v>0</v>
      </c>
    </row>
    <row r="64" spans="1:19" ht="18.899999999999999" hidden="1" customHeight="1" x14ac:dyDescent="0.3">
      <c r="A64" s="334" t="s">
        <v>123</v>
      </c>
      <c r="B64" s="335" t="s">
        <v>120</v>
      </c>
      <c r="C64" s="336" t="s">
        <v>120</v>
      </c>
      <c r="D64" s="336" t="s">
        <v>120</v>
      </c>
      <c r="E64" s="337" t="s">
        <v>120</v>
      </c>
      <c r="F64" s="338" t="s">
        <v>120</v>
      </c>
      <c r="G64" s="339" t="s">
        <v>120</v>
      </c>
      <c r="H64" s="340" t="s">
        <v>120</v>
      </c>
      <c r="I64" s="336" t="s">
        <v>120</v>
      </c>
      <c r="J64" s="336">
        <f>J68+J100+J132+J164+J196+J228+J260+J292+J324+J356+J388</f>
        <v>0</v>
      </c>
      <c r="K64" s="336">
        <f>J64</f>
        <v>0</v>
      </c>
      <c r="L64" s="336" t="s">
        <v>120</v>
      </c>
      <c r="M64" s="336" t="s">
        <v>120</v>
      </c>
      <c r="N64" s="336">
        <f>N68+N100+N132+N164+N196+N228+N260+N292+N324+N356+N388</f>
        <v>0</v>
      </c>
      <c r="O64" s="336">
        <f>N64</f>
        <v>0</v>
      </c>
      <c r="P64" s="336" t="s">
        <v>120</v>
      </c>
      <c r="Q64" s="336" t="s">
        <v>120</v>
      </c>
      <c r="R64" s="336">
        <f>J64+N64</f>
        <v>0</v>
      </c>
      <c r="S64" s="341">
        <f>R64</f>
        <v>0</v>
      </c>
    </row>
    <row r="65" spans="1:19" ht="18.899999999999999" hidden="1" customHeight="1" x14ac:dyDescent="0.3">
      <c r="A65" s="342" t="s">
        <v>126</v>
      </c>
      <c r="B65" s="291" t="s">
        <v>120</v>
      </c>
      <c r="C65" s="292">
        <f>IF(E65+G65=0, 0, ROUND((P65-Q65)/(G65+E65)/12,0))</f>
        <v>0</v>
      </c>
      <c r="D65" s="292">
        <f>IF(F65=0,0,ROUND(Q65/F65,0))</f>
        <v>0</v>
      </c>
      <c r="E65" s="293">
        <f>E66+E67</f>
        <v>0</v>
      </c>
      <c r="F65" s="292">
        <f>F66+F67</f>
        <v>0</v>
      </c>
      <c r="G65" s="294">
        <f>G66+G67</f>
        <v>0</v>
      </c>
      <c r="H65" s="295">
        <f>H66+H67</f>
        <v>0</v>
      </c>
      <c r="I65" s="292">
        <f>I66+I67</f>
        <v>0</v>
      </c>
      <c r="J65" s="292">
        <f>J68</f>
        <v>0</v>
      </c>
      <c r="K65" s="292">
        <f>IF(H65+J65=K66+K67+K68,H65+J65,"CHYBA")</f>
        <v>0</v>
      </c>
      <c r="L65" s="292">
        <f>L66+L67</f>
        <v>0</v>
      </c>
      <c r="M65" s="292">
        <f>M66+M67</f>
        <v>0</v>
      </c>
      <c r="N65" s="292">
        <f>N68</f>
        <v>0</v>
      </c>
      <c r="O65" s="292">
        <f>IF(L65+N65=O66+O67+O68,L65+N65,"CHYBA")</f>
        <v>0</v>
      </c>
      <c r="P65" s="292">
        <f>P66+P67</f>
        <v>0</v>
      </c>
      <c r="Q65" s="292">
        <f>Q66+Q67</f>
        <v>0</v>
      </c>
      <c r="R65" s="292">
        <f>R68</f>
        <v>0</v>
      </c>
      <c r="S65" s="294">
        <f>IF(P65+R65=S66+S67+S68,P65+R65,"CHYBA")</f>
        <v>0</v>
      </c>
    </row>
    <row r="66" spans="1:19" ht="18.899999999999999" hidden="1" customHeight="1" x14ac:dyDescent="0.3">
      <c r="A66" s="307" t="s">
        <v>121</v>
      </c>
      <c r="B66" s="291" t="s">
        <v>120</v>
      </c>
      <c r="C66" s="292">
        <f>IF(E66+G66=0, 0, ROUND((P66-Q66)/(G66+E66)/12,0))</f>
        <v>0</v>
      </c>
      <c r="D66" s="292">
        <f>IF(F66=0,0,ROUND(Q66/F66,0))</f>
        <v>0</v>
      </c>
      <c r="E66" s="293">
        <f>E70+E74+E78+E82+E86+E90+E94</f>
        <v>0</v>
      </c>
      <c r="F66" s="292">
        <f>F70+F74+F78+F82+F86+F90+F94</f>
        <v>0</v>
      </c>
      <c r="G66" s="294">
        <f>G70+G74+G78+G82+G86+G90+G94</f>
        <v>0</v>
      </c>
      <c r="H66" s="295">
        <f>H70+H74+H78+H82+H86+H90+H94</f>
        <v>0</v>
      </c>
      <c r="I66" s="292">
        <f t="shared" ref="I66:I67" si="26">I70+I74+I78+I82+I86+I90+I94</f>
        <v>0</v>
      </c>
      <c r="J66" s="292" t="s">
        <v>120</v>
      </c>
      <c r="K66" s="292">
        <f>H66</f>
        <v>0</v>
      </c>
      <c r="L66" s="292">
        <f>L70+L74+L78+L82+L86+L90+L94</f>
        <v>0</v>
      </c>
      <c r="M66" s="292">
        <f t="shared" ref="M66:M67" si="27">M70+M74+M78+M82+M86+M90+M94</f>
        <v>0</v>
      </c>
      <c r="N66" s="292" t="s">
        <v>120</v>
      </c>
      <c r="O66" s="292">
        <f>L66</f>
        <v>0</v>
      </c>
      <c r="P66" s="292">
        <f>H66+L66</f>
        <v>0</v>
      </c>
      <c r="Q66" s="292">
        <f>I66+M66</f>
        <v>0</v>
      </c>
      <c r="R66" s="292" t="s">
        <v>120</v>
      </c>
      <c r="S66" s="294">
        <f>P66</f>
        <v>0</v>
      </c>
    </row>
    <row r="67" spans="1:19" ht="18.899999999999999" hidden="1" customHeight="1" x14ac:dyDescent="0.3">
      <c r="A67" s="307" t="s">
        <v>122</v>
      </c>
      <c r="B67" s="291" t="s">
        <v>120</v>
      </c>
      <c r="C67" s="292">
        <f>IF(E67+G67=0, 0, ROUND((P67-Q67)/(G67+E67)/12,0))</f>
        <v>0</v>
      </c>
      <c r="D67" s="292">
        <f>IF(F67=0,0,ROUND(Q67/F67,0))</f>
        <v>0</v>
      </c>
      <c r="E67" s="293">
        <f>E71+E75+E79+E83+E87+E91+E95</f>
        <v>0</v>
      </c>
      <c r="F67" s="292">
        <f t="shared" ref="F67:G67" si="28">F71+F75+F79+F83+F87+F91+F95</f>
        <v>0</v>
      </c>
      <c r="G67" s="294">
        <f t="shared" si="28"/>
        <v>0</v>
      </c>
      <c r="H67" s="295">
        <f>H71+H75+H79+H83+H87+H91+H95</f>
        <v>0</v>
      </c>
      <c r="I67" s="292">
        <f t="shared" si="26"/>
        <v>0</v>
      </c>
      <c r="J67" s="292" t="s">
        <v>120</v>
      </c>
      <c r="K67" s="292">
        <f>H67</f>
        <v>0</v>
      </c>
      <c r="L67" s="292">
        <f>L71+L75+L79+L83+L87+L91+L95</f>
        <v>0</v>
      </c>
      <c r="M67" s="292">
        <f t="shared" si="27"/>
        <v>0</v>
      </c>
      <c r="N67" s="292" t="s">
        <v>120</v>
      </c>
      <c r="O67" s="292">
        <f>L67</f>
        <v>0</v>
      </c>
      <c r="P67" s="292">
        <f>H67+L67</f>
        <v>0</v>
      </c>
      <c r="Q67" s="292">
        <f>I67+M67</f>
        <v>0</v>
      </c>
      <c r="R67" s="292" t="s">
        <v>120</v>
      </c>
      <c r="S67" s="294">
        <f>P67</f>
        <v>0</v>
      </c>
    </row>
    <row r="68" spans="1:19" ht="18.899999999999999" hidden="1" customHeight="1" x14ac:dyDescent="0.3">
      <c r="A68" s="307" t="s">
        <v>123</v>
      </c>
      <c r="B68" s="291" t="s">
        <v>120</v>
      </c>
      <c r="C68" s="292" t="s">
        <v>120</v>
      </c>
      <c r="D68" s="292" t="s">
        <v>120</v>
      </c>
      <c r="E68" s="297" t="s">
        <v>120</v>
      </c>
      <c r="F68" s="298" t="s">
        <v>120</v>
      </c>
      <c r="G68" s="299" t="s">
        <v>120</v>
      </c>
      <c r="H68" s="295" t="s">
        <v>120</v>
      </c>
      <c r="I68" s="292" t="s">
        <v>120</v>
      </c>
      <c r="J68" s="292">
        <f>J72+J76+J80+J84+J88+J92+J96</f>
        <v>0</v>
      </c>
      <c r="K68" s="292">
        <f>J68</f>
        <v>0</v>
      </c>
      <c r="L68" s="292" t="s">
        <v>120</v>
      </c>
      <c r="M68" s="292" t="s">
        <v>120</v>
      </c>
      <c r="N68" s="292">
        <f>N72+N76+N80+N84+N88+N92+N96</f>
        <v>0</v>
      </c>
      <c r="O68" s="292">
        <f>N68</f>
        <v>0</v>
      </c>
      <c r="P68" s="292" t="s">
        <v>120</v>
      </c>
      <c r="Q68" s="292" t="s">
        <v>120</v>
      </c>
      <c r="R68" s="292">
        <f>J68+N68</f>
        <v>0</v>
      </c>
      <c r="S68" s="294">
        <f>R68</f>
        <v>0</v>
      </c>
    </row>
    <row r="69" spans="1:19" ht="18.899999999999999" hidden="1" customHeight="1" x14ac:dyDescent="0.3">
      <c r="A69" s="308" t="s">
        <v>125</v>
      </c>
      <c r="B69" s="309"/>
      <c r="C69" s="292">
        <f>IF(E69+G69=0, 0, ROUND((P69-Q69)/(G69+E69)/12,0))</f>
        <v>0</v>
      </c>
      <c r="D69" s="292">
        <f>IF(F69=0,0,ROUND(Q69/F69,0))</f>
        <v>0</v>
      </c>
      <c r="E69" s="297">
        <f>E70+E71</f>
        <v>0</v>
      </c>
      <c r="F69" s="298">
        <f>F70+F71</f>
        <v>0</v>
      </c>
      <c r="G69" s="299">
        <f>G70+G71</f>
        <v>0</v>
      </c>
      <c r="H69" s="310">
        <f>H70+H71</f>
        <v>0</v>
      </c>
      <c r="I69" s="311">
        <f>I70+I71</f>
        <v>0</v>
      </c>
      <c r="J69" s="311">
        <f>J72</f>
        <v>0</v>
      </c>
      <c r="K69" s="311">
        <f>IF(H69+J69=K70+K71+K72,H69+J69,"CHYBA")</f>
        <v>0</v>
      </c>
      <c r="L69" s="292">
        <f>L70+L71</f>
        <v>0</v>
      </c>
      <c r="M69" s="292">
        <f>M70+M71</f>
        <v>0</v>
      </c>
      <c r="N69" s="292">
        <f>N72</f>
        <v>0</v>
      </c>
      <c r="O69" s="292">
        <f>IF(L69+N69=O70+O71+O72,L69+N69,"CHYBA")</f>
        <v>0</v>
      </c>
      <c r="P69" s="292">
        <f>P70+P71</f>
        <v>0</v>
      </c>
      <c r="Q69" s="292">
        <f>Q70+Q71</f>
        <v>0</v>
      </c>
      <c r="R69" s="292">
        <f>R72</f>
        <v>0</v>
      </c>
      <c r="S69" s="294">
        <f>IF(P69+R69=S70+S71+S72,P69+R69,"CHYBA")</f>
        <v>0</v>
      </c>
    </row>
    <row r="70" spans="1:19" ht="18.899999999999999" hidden="1" customHeight="1" x14ac:dyDescent="0.3">
      <c r="A70" s="307" t="s">
        <v>121</v>
      </c>
      <c r="B70" s="291" t="s">
        <v>120</v>
      </c>
      <c r="C70" s="292">
        <f>IF(E70+G70=0, 0, ROUND((P70-Q70)/(G70+E70)/12,0))</f>
        <v>0</v>
      </c>
      <c r="D70" s="292">
        <f>IF(F70=0,0,ROUND(Q70/F70,0))</f>
        <v>0</v>
      </c>
      <c r="E70" s="312"/>
      <c r="F70" s="313"/>
      <c r="G70" s="314"/>
      <c r="H70" s="315"/>
      <c r="I70" s="316"/>
      <c r="J70" s="311" t="s">
        <v>120</v>
      </c>
      <c r="K70" s="311">
        <f>H70</f>
        <v>0</v>
      </c>
      <c r="L70" s="316"/>
      <c r="M70" s="316"/>
      <c r="N70" s="292" t="s">
        <v>120</v>
      </c>
      <c r="O70" s="292">
        <f>L70</f>
        <v>0</v>
      </c>
      <c r="P70" s="292">
        <f>H70+L70</f>
        <v>0</v>
      </c>
      <c r="Q70" s="292">
        <f>I70+M70</f>
        <v>0</v>
      </c>
      <c r="R70" s="292" t="s">
        <v>120</v>
      </c>
      <c r="S70" s="294">
        <f>P70</f>
        <v>0</v>
      </c>
    </row>
    <row r="71" spans="1:19" ht="18.899999999999999" hidden="1" customHeight="1" x14ac:dyDescent="0.3">
      <c r="A71" s="307" t="s">
        <v>122</v>
      </c>
      <c r="B71" s="291" t="s">
        <v>120</v>
      </c>
      <c r="C71" s="292">
        <f>IF(E71+G71=0, 0, ROUND((P71-Q71)/(G71+E71)/12,0))</f>
        <v>0</v>
      </c>
      <c r="D71" s="292">
        <f>IF(F71=0,0,ROUND(Q71/F71,0))</f>
        <v>0</v>
      </c>
      <c r="E71" s="312"/>
      <c r="F71" s="313"/>
      <c r="G71" s="314"/>
      <c r="H71" s="315"/>
      <c r="I71" s="316"/>
      <c r="J71" s="311" t="s">
        <v>120</v>
      </c>
      <c r="K71" s="311">
        <f>H71</f>
        <v>0</v>
      </c>
      <c r="L71" s="316"/>
      <c r="M71" s="316"/>
      <c r="N71" s="292" t="s">
        <v>120</v>
      </c>
      <c r="O71" s="292">
        <f>L71</f>
        <v>0</v>
      </c>
      <c r="P71" s="292">
        <f>H71+L71</f>
        <v>0</v>
      </c>
      <c r="Q71" s="292">
        <f>I71+M71</f>
        <v>0</v>
      </c>
      <c r="R71" s="292" t="s">
        <v>120</v>
      </c>
      <c r="S71" s="294">
        <f>P71</f>
        <v>0</v>
      </c>
    </row>
    <row r="72" spans="1:19" ht="18.899999999999999" hidden="1" customHeight="1" x14ac:dyDescent="0.3">
      <c r="A72" s="307" t="s">
        <v>123</v>
      </c>
      <c r="B72" s="291" t="s">
        <v>120</v>
      </c>
      <c r="C72" s="292" t="s">
        <v>120</v>
      </c>
      <c r="D72" s="292" t="s">
        <v>120</v>
      </c>
      <c r="E72" s="297" t="s">
        <v>120</v>
      </c>
      <c r="F72" s="298" t="s">
        <v>120</v>
      </c>
      <c r="G72" s="299" t="s">
        <v>120</v>
      </c>
      <c r="H72" s="295" t="s">
        <v>120</v>
      </c>
      <c r="I72" s="292" t="s">
        <v>120</v>
      </c>
      <c r="J72" s="316"/>
      <c r="K72" s="311">
        <f>J72</f>
        <v>0</v>
      </c>
      <c r="L72" s="292" t="s">
        <v>120</v>
      </c>
      <c r="M72" s="292" t="s">
        <v>120</v>
      </c>
      <c r="N72" s="316"/>
      <c r="O72" s="292">
        <f>N72</f>
        <v>0</v>
      </c>
      <c r="P72" s="292" t="s">
        <v>120</v>
      </c>
      <c r="Q72" s="292" t="s">
        <v>120</v>
      </c>
      <c r="R72" s="292">
        <f>J72+N72</f>
        <v>0</v>
      </c>
      <c r="S72" s="294">
        <f>R72</f>
        <v>0</v>
      </c>
    </row>
    <row r="73" spans="1:19" ht="18.899999999999999" hidden="1" customHeight="1" x14ac:dyDescent="0.3">
      <c r="A73" s="308" t="s">
        <v>125</v>
      </c>
      <c r="B73" s="309"/>
      <c r="C73" s="292">
        <f>IF(E73+G73=0, 0, ROUND((P73-Q73)/(G73+E73)/12,0))</f>
        <v>0</v>
      </c>
      <c r="D73" s="292">
        <f>IF(F73=0,0,ROUND(Q73/F73,0))</f>
        <v>0</v>
      </c>
      <c r="E73" s="297">
        <f>E74+E75</f>
        <v>0</v>
      </c>
      <c r="F73" s="298">
        <f>F74+F75</f>
        <v>0</v>
      </c>
      <c r="G73" s="299">
        <f>G74+G75</f>
        <v>0</v>
      </c>
      <c r="H73" s="295">
        <f>H74+H75</f>
        <v>0</v>
      </c>
      <c r="I73" s="292">
        <f t="shared" ref="I73" si="29">I74+I75</f>
        <v>0</v>
      </c>
      <c r="J73" s="292">
        <f>J76</f>
        <v>0</v>
      </c>
      <c r="K73" s="292">
        <f>IF(H73+J73=K74+K75+K76,H73+J73,"CHYBA")</f>
        <v>0</v>
      </c>
      <c r="L73" s="292">
        <f>L74+L75</f>
        <v>0</v>
      </c>
      <c r="M73" s="292">
        <f>M74+M75</f>
        <v>0</v>
      </c>
      <c r="N73" s="292">
        <f>N76</f>
        <v>0</v>
      </c>
      <c r="O73" s="292">
        <f>IF(L73+N73=O74+O75+O76,L73+N73,"CHYBA")</f>
        <v>0</v>
      </c>
      <c r="P73" s="292">
        <f>P74+P75</f>
        <v>0</v>
      </c>
      <c r="Q73" s="292">
        <f>Q74+Q75</f>
        <v>0</v>
      </c>
      <c r="R73" s="292">
        <f>R76</f>
        <v>0</v>
      </c>
      <c r="S73" s="294">
        <f>IF(P73+R73=S74+S75+S76,P73+R73,"CHYBA")</f>
        <v>0</v>
      </c>
    </row>
    <row r="74" spans="1:19" ht="18.899999999999999" hidden="1" customHeight="1" x14ac:dyDescent="0.3">
      <c r="A74" s="307" t="s">
        <v>121</v>
      </c>
      <c r="B74" s="291" t="s">
        <v>120</v>
      </c>
      <c r="C74" s="292">
        <f>IF(E74+G74=0, 0, ROUND((P74-Q74)/(G74+E74)/12,0))</f>
        <v>0</v>
      </c>
      <c r="D74" s="292">
        <f>IF(F74=0,0,ROUND(Q74/F74,0))</f>
        <v>0</v>
      </c>
      <c r="E74" s="312"/>
      <c r="F74" s="313"/>
      <c r="G74" s="314"/>
      <c r="H74" s="315"/>
      <c r="I74" s="316"/>
      <c r="J74" s="292" t="s">
        <v>120</v>
      </c>
      <c r="K74" s="292">
        <f>H74</f>
        <v>0</v>
      </c>
      <c r="L74" s="316"/>
      <c r="M74" s="316"/>
      <c r="N74" s="292" t="s">
        <v>120</v>
      </c>
      <c r="O74" s="292">
        <f>L74</f>
        <v>0</v>
      </c>
      <c r="P74" s="292">
        <f>H74+L74</f>
        <v>0</v>
      </c>
      <c r="Q74" s="292">
        <f>I74+M74</f>
        <v>0</v>
      </c>
      <c r="R74" s="292" t="s">
        <v>120</v>
      </c>
      <c r="S74" s="294">
        <f>P74</f>
        <v>0</v>
      </c>
    </row>
    <row r="75" spans="1:19" ht="18.899999999999999" hidden="1" customHeight="1" x14ac:dyDescent="0.3">
      <c r="A75" s="307" t="s">
        <v>122</v>
      </c>
      <c r="B75" s="291" t="s">
        <v>120</v>
      </c>
      <c r="C75" s="292">
        <f>IF(E75+G75=0, 0, ROUND((P75-Q75)/(G75+E75)/12,0))</f>
        <v>0</v>
      </c>
      <c r="D75" s="292">
        <f>IF(F75=0,0,ROUND(Q75/F75,0))</f>
        <v>0</v>
      </c>
      <c r="E75" s="312"/>
      <c r="F75" s="313"/>
      <c r="G75" s="314"/>
      <c r="H75" s="315"/>
      <c r="I75" s="316"/>
      <c r="J75" s="292" t="s">
        <v>120</v>
      </c>
      <c r="K75" s="292">
        <f>H75</f>
        <v>0</v>
      </c>
      <c r="L75" s="316"/>
      <c r="M75" s="316"/>
      <c r="N75" s="292" t="s">
        <v>120</v>
      </c>
      <c r="O75" s="292">
        <f>L75</f>
        <v>0</v>
      </c>
      <c r="P75" s="292">
        <f>H75+L75</f>
        <v>0</v>
      </c>
      <c r="Q75" s="292">
        <f>I75+M75</f>
        <v>0</v>
      </c>
      <c r="R75" s="292" t="s">
        <v>120</v>
      </c>
      <c r="S75" s="294">
        <f>P75</f>
        <v>0</v>
      </c>
    </row>
    <row r="76" spans="1:19" ht="18.899999999999999" hidden="1" customHeight="1" x14ac:dyDescent="0.3">
      <c r="A76" s="307" t="s">
        <v>123</v>
      </c>
      <c r="B76" s="291" t="s">
        <v>120</v>
      </c>
      <c r="C76" s="292" t="s">
        <v>120</v>
      </c>
      <c r="D76" s="292" t="s">
        <v>120</v>
      </c>
      <c r="E76" s="297" t="s">
        <v>120</v>
      </c>
      <c r="F76" s="298" t="s">
        <v>120</v>
      </c>
      <c r="G76" s="299" t="s">
        <v>120</v>
      </c>
      <c r="H76" s="295" t="s">
        <v>120</v>
      </c>
      <c r="I76" s="292" t="s">
        <v>120</v>
      </c>
      <c r="J76" s="316"/>
      <c r="K76" s="292">
        <f>J76</f>
        <v>0</v>
      </c>
      <c r="L76" s="292" t="s">
        <v>120</v>
      </c>
      <c r="M76" s="292" t="s">
        <v>120</v>
      </c>
      <c r="N76" s="316"/>
      <c r="O76" s="292">
        <f>N76</f>
        <v>0</v>
      </c>
      <c r="P76" s="292" t="s">
        <v>120</v>
      </c>
      <c r="Q76" s="292" t="s">
        <v>120</v>
      </c>
      <c r="R76" s="292">
        <f>J76+N76</f>
        <v>0</v>
      </c>
      <c r="S76" s="294">
        <f>R76</f>
        <v>0</v>
      </c>
    </row>
    <row r="77" spans="1:19" ht="18.899999999999999" hidden="1" customHeight="1" x14ac:dyDescent="0.3">
      <c r="A77" s="308" t="s">
        <v>125</v>
      </c>
      <c r="B77" s="309"/>
      <c r="C77" s="292">
        <f>IF(E77+G77=0, 0, ROUND((P77-Q77)/(G77+E77)/12,0))</f>
        <v>0</v>
      </c>
      <c r="D77" s="292">
        <f>IF(F77=0,0,ROUND(Q77/F77,0))</f>
        <v>0</v>
      </c>
      <c r="E77" s="297">
        <f>E78+E79</f>
        <v>0</v>
      </c>
      <c r="F77" s="298">
        <f>F78+F79</f>
        <v>0</v>
      </c>
      <c r="G77" s="299">
        <f>G78+G79</f>
        <v>0</v>
      </c>
      <c r="H77" s="295">
        <f>H78+H79</f>
        <v>0</v>
      </c>
      <c r="I77" s="292">
        <f t="shared" ref="I77" si="30">I78+I79</f>
        <v>0</v>
      </c>
      <c r="J77" s="292">
        <f>J80</f>
        <v>0</v>
      </c>
      <c r="K77" s="292">
        <f>IF(H77+J77=K78+K79+K80,H77+J77,"CHYBA")</f>
        <v>0</v>
      </c>
      <c r="L77" s="292">
        <f>L78+L79</f>
        <v>0</v>
      </c>
      <c r="M77" s="292">
        <f>M78+M79</f>
        <v>0</v>
      </c>
      <c r="N77" s="292">
        <f>N80</f>
        <v>0</v>
      </c>
      <c r="O77" s="292">
        <f>IF(L77+N77=O78+O79+O80,L77+N77,"CHYBA")</f>
        <v>0</v>
      </c>
      <c r="P77" s="292">
        <f>P78+P79</f>
        <v>0</v>
      </c>
      <c r="Q77" s="292">
        <f>Q78+Q79</f>
        <v>0</v>
      </c>
      <c r="R77" s="292">
        <f>R80</f>
        <v>0</v>
      </c>
      <c r="S77" s="294">
        <f>IF(P77+R77=S78+S79+S80,P77+R77,"CHYBA")</f>
        <v>0</v>
      </c>
    </row>
    <row r="78" spans="1:19" ht="18.899999999999999" hidden="1" customHeight="1" x14ac:dyDescent="0.3">
      <c r="A78" s="307" t="s">
        <v>121</v>
      </c>
      <c r="B78" s="291" t="s">
        <v>120</v>
      </c>
      <c r="C78" s="292">
        <f>IF(E78+G78=0, 0, ROUND((P78-Q78)/(G78+E78)/12,0))</f>
        <v>0</v>
      </c>
      <c r="D78" s="292">
        <f>IF(F78=0,0,ROUND(Q78/F78,0))</f>
        <v>0</v>
      </c>
      <c r="E78" s="312"/>
      <c r="F78" s="313"/>
      <c r="G78" s="314"/>
      <c r="H78" s="315"/>
      <c r="I78" s="316"/>
      <c r="J78" s="292" t="s">
        <v>120</v>
      </c>
      <c r="K78" s="292">
        <f>H78</f>
        <v>0</v>
      </c>
      <c r="L78" s="316"/>
      <c r="M78" s="316"/>
      <c r="N78" s="292" t="s">
        <v>120</v>
      </c>
      <c r="O78" s="292">
        <f>L78</f>
        <v>0</v>
      </c>
      <c r="P78" s="292">
        <f>H78+L78</f>
        <v>0</v>
      </c>
      <c r="Q78" s="292">
        <f>I78+M78</f>
        <v>0</v>
      </c>
      <c r="R78" s="292" t="s">
        <v>120</v>
      </c>
      <c r="S78" s="294">
        <f>P78</f>
        <v>0</v>
      </c>
    </row>
    <row r="79" spans="1:19" ht="18.899999999999999" hidden="1" customHeight="1" x14ac:dyDescent="0.3">
      <c r="A79" s="307" t="s">
        <v>122</v>
      </c>
      <c r="B79" s="291" t="s">
        <v>120</v>
      </c>
      <c r="C79" s="292">
        <f>IF(E79+G79=0, 0, ROUND((P79-Q79)/(G79+E79)/12,0))</f>
        <v>0</v>
      </c>
      <c r="D79" s="292">
        <f>IF(F79=0,0,ROUND(Q79/F79,0))</f>
        <v>0</v>
      </c>
      <c r="E79" s="312"/>
      <c r="F79" s="313"/>
      <c r="G79" s="314"/>
      <c r="H79" s="315"/>
      <c r="I79" s="316"/>
      <c r="J79" s="292" t="s">
        <v>120</v>
      </c>
      <c r="K79" s="292">
        <f>H79</f>
        <v>0</v>
      </c>
      <c r="L79" s="316"/>
      <c r="M79" s="316"/>
      <c r="N79" s="292" t="s">
        <v>120</v>
      </c>
      <c r="O79" s="292">
        <f>L79</f>
        <v>0</v>
      </c>
      <c r="P79" s="292">
        <f>H79+L79</f>
        <v>0</v>
      </c>
      <c r="Q79" s="292">
        <f>I79+M79</f>
        <v>0</v>
      </c>
      <c r="R79" s="292" t="s">
        <v>120</v>
      </c>
      <c r="S79" s="294">
        <f>P79</f>
        <v>0</v>
      </c>
    </row>
    <row r="80" spans="1:19" ht="18.899999999999999" hidden="1" customHeight="1" x14ac:dyDescent="0.3">
      <c r="A80" s="307" t="s">
        <v>123</v>
      </c>
      <c r="B80" s="291" t="s">
        <v>120</v>
      </c>
      <c r="C80" s="292" t="s">
        <v>120</v>
      </c>
      <c r="D80" s="292" t="s">
        <v>120</v>
      </c>
      <c r="E80" s="297" t="s">
        <v>120</v>
      </c>
      <c r="F80" s="298" t="s">
        <v>120</v>
      </c>
      <c r="G80" s="299" t="s">
        <v>120</v>
      </c>
      <c r="H80" s="295" t="s">
        <v>120</v>
      </c>
      <c r="I80" s="292" t="s">
        <v>120</v>
      </c>
      <c r="J80" s="316"/>
      <c r="K80" s="292">
        <f>J80</f>
        <v>0</v>
      </c>
      <c r="L80" s="292" t="s">
        <v>120</v>
      </c>
      <c r="M80" s="292" t="s">
        <v>120</v>
      </c>
      <c r="N80" s="316"/>
      <c r="O80" s="292">
        <f>N80</f>
        <v>0</v>
      </c>
      <c r="P80" s="292" t="s">
        <v>120</v>
      </c>
      <c r="Q80" s="292" t="s">
        <v>120</v>
      </c>
      <c r="R80" s="292">
        <f>J80+N80</f>
        <v>0</v>
      </c>
      <c r="S80" s="294">
        <f>R80</f>
        <v>0</v>
      </c>
    </row>
    <row r="81" spans="1:19" ht="18.899999999999999" hidden="1" customHeight="1" x14ac:dyDescent="0.3">
      <c r="A81" s="308" t="s">
        <v>125</v>
      </c>
      <c r="B81" s="309"/>
      <c r="C81" s="292">
        <f>IF(E81+G81=0, 0, ROUND((P81-Q81)/(G81+E81)/12,0))</f>
        <v>0</v>
      </c>
      <c r="D81" s="292">
        <f>IF(F81=0,0,ROUND(Q81/F81,0))</f>
        <v>0</v>
      </c>
      <c r="E81" s="297">
        <f>E82+E83</f>
        <v>0</v>
      </c>
      <c r="F81" s="298">
        <f>F82+F83</f>
        <v>0</v>
      </c>
      <c r="G81" s="299">
        <f>G82+G83</f>
        <v>0</v>
      </c>
      <c r="H81" s="295">
        <f>H82+H83</f>
        <v>0</v>
      </c>
      <c r="I81" s="292">
        <f t="shared" ref="I81" si="31">I82+I83</f>
        <v>0</v>
      </c>
      <c r="J81" s="292">
        <f>J84</f>
        <v>0</v>
      </c>
      <c r="K81" s="292">
        <f>IF(H81+J81=K82+K83+K84,H81+J81,"CHYBA")</f>
        <v>0</v>
      </c>
      <c r="L81" s="292">
        <f>L82+L83</f>
        <v>0</v>
      </c>
      <c r="M81" s="292">
        <f>M82+M83</f>
        <v>0</v>
      </c>
      <c r="N81" s="292">
        <f>N84</f>
        <v>0</v>
      </c>
      <c r="O81" s="292">
        <f>IF(L81+N81=O82+O83+O84,L81+N81,"CHYBA")</f>
        <v>0</v>
      </c>
      <c r="P81" s="292">
        <f>P82+P83</f>
        <v>0</v>
      </c>
      <c r="Q81" s="292">
        <f>Q82+Q83</f>
        <v>0</v>
      </c>
      <c r="R81" s="292">
        <f>R84</f>
        <v>0</v>
      </c>
      <c r="S81" s="294">
        <f>IF(P81+R81=S82+S83+S84,P81+R81,"CHYBA")</f>
        <v>0</v>
      </c>
    </row>
    <row r="82" spans="1:19" ht="18.899999999999999" hidden="1" customHeight="1" x14ac:dyDescent="0.3">
      <c r="A82" s="307" t="s">
        <v>121</v>
      </c>
      <c r="B82" s="291" t="s">
        <v>120</v>
      </c>
      <c r="C82" s="292">
        <f>IF(E82+G82=0, 0, ROUND((P82-Q82)/(G82+E82)/12,0))</f>
        <v>0</v>
      </c>
      <c r="D82" s="292">
        <f>IF(F82=0,0,ROUND(Q82/F82,0))</f>
        <v>0</v>
      </c>
      <c r="E82" s="312"/>
      <c r="F82" s="313"/>
      <c r="G82" s="314"/>
      <c r="H82" s="315"/>
      <c r="I82" s="316"/>
      <c r="J82" s="292" t="s">
        <v>120</v>
      </c>
      <c r="K82" s="292">
        <f>H82</f>
        <v>0</v>
      </c>
      <c r="L82" s="316"/>
      <c r="M82" s="316"/>
      <c r="N82" s="292" t="s">
        <v>120</v>
      </c>
      <c r="O82" s="292">
        <f>L82</f>
        <v>0</v>
      </c>
      <c r="P82" s="292">
        <f>H82+L82</f>
        <v>0</v>
      </c>
      <c r="Q82" s="292">
        <f>I82+M82</f>
        <v>0</v>
      </c>
      <c r="R82" s="292" t="s">
        <v>120</v>
      </c>
      <c r="S82" s="294">
        <f>P82</f>
        <v>0</v>
      </c>
    </row>
    <row r="83" spans="1:19" ht="18.899999999999999" hidden="1" customHeight="1" x14ac:dyDescent="0.3">
      <c r="A83" s="307" t="s">
        <v>122</v>
      </c>
      <c r="B83" s="291" t="s">
        <v>120</v>
      </c>
      <c r="C83" s="292">
        <f>IF(E83+G83=0, 0, ROUND((P83-Q83)/(G83+E83)/12,0))</f>
        <v>0</v>
      </c>
      <c r="D83" s="292">
        <f>IF(F83=0,0,ROUND(Q83/F83,0))</f>
        <v>0</v>
      </c>
      <c r="E83" s="312"/>
      <c r="F83" s="313"/>
      <c r="G83" s="314"/>
      <c r="H83" s="315"/>
      <c r="I83" s="316"/>
      <c r="J83" s="292" t="s">
        <v>120</v>
      </c>
      <c r="K83" s="292">
        <f>H83</f>
        <v>0</v>
      </c>
      <c r="L83" s="316"/>
      <c r="M83" s="316"/>
      <c r="N83" s="292" t="s">
        <v>120</v>
      </c>
      <c r="O83" s="292">
        <f>L83</f>
        <v>0</v>
      </c>
      <c r="P83" s="292">
        <f>H83+L83</f>
        <v>0</v>
      </c>
      <c r="Q83" s="292">
        <f>I83+M83</f>
        <v>0</v>
      </c>
      <c r="R83" s="292" t="s">
        <v>120</v>
      </c>
      <c r="S83" s="294">
        <f>P83</f>
        <v>0</v>
      </c>
    </row>
    <row r="84" spans="1:19" ht="18.899999999999999" hidden="1" customHeight="1" x14ac:dyDescent="0.3">
      <c r="A84" s="307" t="s">
        <v>123</v>
      </c>
      <c r="B84" s="291" t="s">
        <v>120</v>
      </c>
      <c r="C84" s="292" t="s">
        <v>120</v>
      </c>
      <c r="D84" s="292" t="s">
        <v>120</v>
      </c>
      <c r="E84" s="297" t="s">
        <v>120</v>
      </c>
      <c r="F84" s="298" t="s">
        <v>120</v>
      </c>
      <c r="G84" s="299" t="s">
        <v>120</v>
      </c>
      <c r="H84" s="295" t="s">
        <v>120</v>
      </c>
      <c r="I84" s="292" t="s">
        <v>120</v>
      </c>
      <c r="J84" s="316"/>
      <c r="K84" s="292">
        <f>J84</f>
        <v>0</v>
      </c>
      <c r="L84" s="292" t="s">
        <v>120</v>
      </c>
      <c r="M84" s="292" t="s">
        <v>120</v>
      </c>
      <c r="N84" s="316"/>
      <c r="O84" s="292">
        <f>N84</f>
        <v>0</v>
      </c>
      <c r="P84" s="292" t="s">
        <v>120</v>
      </c>
      <c r="Q84" s="292" t="s">
        <v>120</v>
      </c>
      <c r="R84" s="292">
        <f>J84+N84</f>
        <v>0</v>
      </c>
      <c r="S84" s="294">
        <f>R84</f>
        <v>0</v>
      </c>
    </row>
    <row r="85" spans="1:19" ht="18.899999999999999" hidden="1" customHeight="1" x14ac:dyDescent="0.3">
      <c r="A85" s="308" t="s">
        <v>125</v>
      </c>
      <c r="B85" s="309"/>
      <c r="C85" s="292">
        <f>IF(E85+G85=0, 0, ROUND((P85-Q85)/(G85+E85)/12,0))</f>
        <v>0</v>
      </c>
      <c r="D85" s="292">
        <f>IF(F85=0,0,ROUND(Q85/F85,0))</f>
        <v>0</v>
      </c>
      <c r="E85" s="297">
        <f>E86+E87</f>
        <v>0</v>
      </c>
      <c r="F85" s="298">
        <f>F86+F87</f>
        <v>0</v>
      </c>
      <c r="G85" s="299">
        <f>G86+G87</f>
        <v>0</v>
      </c>
      <c r="H85" s="295">
        <f>H86+H87</f>
        <v>0</v>
      </c>
      <c r="I85" s="292">
        <f t="shared" ref="I85" si="32">I86+I87</f>
        <v>0</v>
      </c>
      <c r="J85" s="292">
        <f>J88</f>
        <v>0</v>
      </c>
      <c r="K85" s="292">
        <f>IF(H85+J85=K86+K87+K88,H85+J85,"CHYBA")</f>
        <v>0</v>
      </c>
      <c r="L85" s="292">
        <f>L86+L87</f>
        <v>0</v>
      </c>
      <c r="M85" s="292">
        <f>M86+M87</f>
        <v>0</v>
      </c>
      <c r="N85" s="292">
        <f>N88</f>
        <v>0</v>
      </c>
      <c r="O85" s="292">
        <f>IF(L85+N85=O86+O87+O88,L85+N85,"CHYBA")</f>
        <v>0</v>
      </c>
      <c r="P85" s="292">
        <f>P86+P87</f>
        <v>0</v>
      </c>
      <c r="Q85" s="292">
        <f>Q86+Q87</f>
        <v>0</v>
      </c>
      <c r="R85" s="292">
        <f>R88</f>
        <v>0</v>
      </c>
      <c r="S85" s="294">
        <f>IF(P85+R85=S86+S87+S88,P85+R85,"CHYBA")</f>
        <v>0</v>
      </c>
    </row>
    <row r="86" spans="1:19" ht="18.899999999999999" hidden="1" customHeight="1" x14ac:dyDescent="0.3">
      <c r="A86" s="307" t="s">
        <v>121</v>
      </c>
      <c r="B86" s="291" t="s">
        <v>120</v>
      </c>
      <c r="C86" s="292">
        <f>IF(E86+G86=0, 0, ROUND((P86-Q86)/(G86+E86)/12,0))</f>
        <v>0</v>
      </c>
      <c r="D86" s="292">
        <f>IF(F86=0,0,ROUND(Q86/F86,0))</f>
        <v>0</v>
      </c>
      <c r="E86" s="312"/>
      <c r="F86" s="313"/>
      <c r="G86" s="314"/>
      <c r="H86" s="315"/>
      <c r="I86" s="316"/>
      <c r="J86" s="292" t="s">
        <v>120</v>
      </c>
      <c r="K86" s="292">
        <f>H86</f>
        <v>0</v>
      </c>
      <c r="L86" s="316"/>
      <c r="M86" s="316"/>
      <c r="N86" s="292" t="s">
        <v>120</v>
      </c>
      <c r="O86" s="292">
        <f>L86</f>
        <v>0</v>
      </c>
      <c r="P86" s="292">
        <f>H86+L86</f>
        <v>0</v>
      </c>
      <c r="Q86" s="292">
        <f>I86+M86</f>
        <v>0</v>
      </c>
      <c r="R86" s="292" t="s">
        <v>120</v>
      </c>
      <c r="S86" s="294">
        <f>P86</f>
        <v>0</v>
      </c>
    </row>
    <row r="87" spans="1:19" ht="18.899999999999999" hidden="1" customHeight="1" x14ac:dyDescent="0.3">
      <c r="A87" s="307" t="s">
        <v>122</v>
      </c>
      <c r="B87" s="291" t="s">
        <v>120</v>
      </c>
      <c r="C87" s="292">
        <f>IF(E87+G87=0, 0, ROUND((P87-Q87)/(G87+E87)/12,0))</f>
        <v>0</v>
      </c>
      <c r="D87" s="292">
        <f>IF(F87=0,0,ROUND(Q87/F87,0))</f>
        <v>0</v>
      </c>
      <c r="E87" s="312"/>
      <c r="F87" s="313"/>
      <c r="G87" s="314"/>
      <c r="H87" s="315"/>
      <c r="I87" s="316"/>
      <c r="J87" s="292" t="s">
        <v>120</v>
      </c>
      <c r="K87" s="292">
        <f>H87</f>
        <v>0</v>
      </c>
      <c r="L87" s="316"/>
      <c r="M87" s="316"/>
      <c r="N87" s="292" t="s">
        <v>120</v>
      </c>
      <c r="O87" s="292">
        <f>L87</f>
        <v>0</v>
      </c>
      <c r="P87" s="292">
        <f>H87+L87</f>
        <v>0</v>
      </c>
      <c r="Q87" s="292">
        <f>I87+M87</f>
        <v>0</v>
      </c>
      <c r="R87" s="292" t="s">
        <v>120</v>
      </c>
      <c r="S87" s="294">
        <f>P87</f>
        <v>0</v>
      </c>
    </row>
    <row r="88" spans="1:19" ht="18.899999999999999" hidden="1" customHeight="1" x14ac:dyDescent="0.3">
      <c r="A88" s="307" t="s">
        <v>123</v>
      </c>
      <c r="B88" s="291" t="s">
        <v>120</v>
      </c>
      <c r="C88" s="292" t="s">
        <v>120</v>
      </c>
      <c r="D88" s="292" t="s">
        <v>120</v>
      </c>
      <c r="E88" s="297" t="s">
        <v>120</v>
      </c>
      <c r="F88" s="298" t="s">
        <v>120</v>
      </c>
      <c r="G88" s="299" t="s">
        <v>120</v>
      </c>
      <c r="H88" s="295" t="s">
        <v>120</v>
      </c>
      <c r="I88" s="292" t="s">
        <v>120</v>
      </c>
      <c r="J88" s="316"/>
      <c r="K88" s="292">
        <f>J88</f>
        <v>0</v>
      </c>
      <c r="L88" s="292" t="s">
        <v>120</v>
      </c>
      <c r="M88" s="292" t="s">
        <v>120</v>
      </c>
      <c r="N88" s="316"/>
      <c r="O88" s="292">
        <f>N88</f>
        <v>0</v>
      </c>
      <c r="P88" s="292" t="s">
        <v>120</v>
      </c>
      <c r="Q88" s="292" t="s">
        <v>120</v>
      </c>
      <c r="R88" s="292">
        <f>J88+N88</f>
        <v>0</v>
      </c>
      <c r="S88" s="294">
        <f>R88</f>
        <v>0</v>
      </c>
    </row>
    <row r="89" spans="1:19" ht="18.899999999999999" hidden="1" customHeight="1" x14ac:dyDescent="0.3">
      <c r="A89" s="308" t="s">
        <v>125</v>
      </c>
      <c r="B89" s="309"/>
      <c r="C89" s="292">
        <f>IF(E89+G89=0, 0, ROUND((P89-Q89)/(G89+E89)/12,0))</f>
        <v>0</v>
      </c>
      <c r="D89" s="292">
        <f>IF(F89=0,0,ROUND(Q89/F89,0))</f>
        <v>0</v>
      </c>
      <c r="E89" s="297">
        <f>E90+E91</f>
        <v>0</v>
      </c>
      <c r="F89" s="298">
        <f>F90+F91</f>
        <v>0</v>
      </c>
      <c r="G89" s="299">
        <f>G90+G91</f>
        <v>0</v>
      </c>
      <c r="H89" s="295">
        <f>H90+H91</f>
        <v>0</v>
      </c>
      <c r="I89" s="292">
        <f t="shared" ref="I89" si="33">I90+I91</f>
        <v>0</v>
      </c>
      <c r="J89" s="292">
        <f>J92</f>
        <v>0</v>
      </c>
      <c r="K89" s="292">
        <f>IF(H89+J89=K90+K91+K92,H89+J89,"CHYBA")</f>
        <v>0</v>
      </c>
      <c r="L89" s="292">
        <f>L90+L91</f>
        <v>0</v>
      </c>
      <c r="M89" s="292">
        <f>M90+M91</f>
        <v>0</v>
      </c>
      <c r="N89" s="292">
        <f>N92</f>
        <v>0</v>
      </c>
      <c r="O89" s="292">
        <f>IF(L89+N89=O90+O91+O92,L89+N89,"CHYBA")</f>
        <v>0</v>
      </c>
      <c r="P89" s="292">
        <f>P90+P91</f>
        <v>0</v>
      </c>
      <c r="Q89" s="292">
        <f>Q90+Q91</f>
        <v>0</v>
      </c>
      <c r="R89" s="292">
        <f>R92</f>
        <v>0</v>
      </c>
      <c r="S89" s="294">
        <f>IF(P89+R89=S90+S91+S92,P89+R89,"CHYBA")</f>
        <v>0</v>
      </c>
    </row>
    <row r="90" spans="1:19" ht="18.899999999999999" hidden="1" customHeight="1" x14ac:dyDescent="0.3">
      <c r="A90" s="307" t="s">
        <v>121</v>
      </c>
      <c r="B90" s="291" t="s">
        <v>120</v>
      </c>
      <c r="C90" s="292">
        <f>IF(E90+G90=0, 0, ROUND((P90-Q90)/(G90+E90)/12,0))</f>
        <v>0</v>
      </c>
      <c r="D90" s="292">
        <f>IF(F90=0,0,ROUND(Q90/F90,0))</f>
        <v>0</v>
      </c>
      <c r="E90" s="312"/>
      <c r="F90" s="313"/>
      <c r="G90" s="314"/>
      <c r="H90" s="315"/>
      <c r="I90" s="316"/>
      <c r="J90" s="292" t="s">
        <v>120</v>
      </c>
      <c r="K90" s="292">
        <f>H90</f>
        <v>0</v>
      </c>
      <c r="L90" s="316"/>
      <c r="M90" s="316"/>
      <c r="N90" s="292" t="s">
        <v>120</v>
      </c>
      <c r="O90" s="292">
        <f>L90</f>
        <v>0</v>
      </c>
      <c r="P90" s="292">
        <f>H90+L90</f>
        <v>0</v>
      </c>
      <c r="Q90" s="292">
        <f>I90+M90</f>
        <v>0</v>
      </c>
      <c r="R90" s="292" t="s">
        <v>120</v>
      </c>
      <c r="S90" s="294">
        <f>P90</f>
        <v>0</v>
      </c>
    </row>
    <row r="91" spans="1:19" ht="18.899999999999999" hidden="1" customHeight="1" x14ac:dyDescent="0.3">
      <c r="A91" s="307" t="s">
        <v>122</v>
      </c>
      <c r="B91" s="291" t="s">
        <v>120</v>
      </c>
      <c r="C91" s="292">
        <f>IF(E91+G91=0, 0, ROUND((P91-Q91)/(G91+E91)/12,0))</f>
        <v>0</v>
      </c>
      <c r="D91" s="292">
        <f>IF(F91=0,0,ROUND(Q91/F91,0))</f>
        <v>0</v>
      </c>
      <c r="E91" s="312"/>
      <c r="F91" s="313"/>
      <c r="G91" s="314"/>
      <c r="H91" s="315"/>
      <c r="I91" s="316"/>
      <c r="J91" s="292" t="s">
        <v>120</v>
      </c>
      <c r="K91" s="292">
        <f>H91</f>
        <v>0</v>
      </c>
      <c r="L91" s="316"/>
      <c r="M91" s="316"/>
      <c r="N91" s="292" t="s">
        <v>120</v>
      </c>
      <c r="O91" s="292">
        <f>L91</f>
        <v>0</v>
      </c>
      <c r="P91" s="292">
        <f>H91+L91</f>
        <v>0</v>
      </c>
      <c r="Q91" s="292">
        <f>I91+M91</f>
        <v>0</v>
      </c>
      <c r="R91" s="292" t="s">
        <v>120</v>
      </c>
      <c r="S91" s="294">
        <f>P91</f>
        <v>0</v>
      </c>
    </row>
    <row r="92" spans="1:19" ht="18.899999999999999" hidden="1" customHeight="1" x14ac:dyDescent="0.3">
      <c r="A92" s="307" t="s">
        <v>123</v>
      </c>
      <c r="B92" s="291" t="s">
        <v>120</v>
      </c>
      <c r="C92" s="292" t="s">
        <v>120</v>
      </c>
      <c r="D92" s="292" t="s">
        <v>120</v>
      </c>
      <c r="E92" s="297" t="s">
        <v>120</v>
      </c>
      <c r="F92" s="298" t="s">
        <v>120</v>
      </c>
      <c r="G92" s="299" t="s">
        <v>120</v>
      </c>
      <c r="H92" s="295" t="s">
        <v>120</v>
      </c>
      <c r="I92" s="292" t="s">
        <v>120</v>
      </c>
      <c r="J92" s="316"/>
      <c r="K92" s="292">
        <f>J92</f>
        <v>0</v>
      </c>
      <c r="L92" s="292" t="s">
        <v>120</v>
      </c>
      <c r="M92" s="292" t="s">
        <v>120</v>
      </c>
      <c r="N92" s="316"/>
      <c r="O92" s="292">
        <f>N92</f>
        <v>0</v>
      </c>
      <c r="P92" s="292" t="s">
        <v>120</v>
      </c>
      <c r="Q92" s="292" t="s">
        <v>120</v>
      </c>
      <c r="R92" s="292">
        <f>J92+N92</f>
        <v>0</v>
      </c>
      <c r="S92" s="294">
        <f>R92</f>
        <v>0</v>
      </c>
    </row>
    <row r="93" spans="1:19" ht="18.899999999999999" hidden="1" customHeight="1" x14ac:dyDescent="0.3">
      <c r="A93" s="308" t="s">
        <v>125</v>
      </c>
      <c r="B93" s="309"/>
      <c r="C93" s="292">
        <f>IF(E93+G93=0, 0, ROUND((P93-Q93)/(G93+E93)/12,0))</f>
        <v>0</v>
      </c>
      <c r="D93" s="292">
        <f>IF(F93=0,0,ROUND(Q93/F93,0))</f>
        <v>0</v>
      </c>
      <c r="E93" s="297">
        <f>E94+E95</f>
        <v>0</v>
      </c>
      <c r="F93" s="298">
        <f>F94+F95</f>
        <v>0</v>
      </c>
      <c r="G93" s="299">
        <f>G94+G95</f>
        <v>0</v>
      </c>
      <c r="H93" s="295">
        <f>H94+H95</f>
        <v>0</v>
      </c>
      <c r="I93" s="292">
        <f t="shared" ref="I93" si="34">I94+I95</f>
        <v>0</v>
      </c>
      <c r="J93" s="292">
        <f>J96</f>
        <v>0</v>
      </c>
      <c r="K93" s="292">
        <f>IF(H93+J93=K94+K95+K96,H93+J93,"CHYBA")</f>
        <v>0</v>
      </c>
      <c r="L93" s="292">
        <f>L94+L95</f>
        <v>0</v>
      </c>
      <c r="M93" s="292">
        <f>M94+M95</f>
        <v>0</v>
      </c>
      <c r="N93" s="292">
        <f>N96</f>
        <v>0</v>
      </c>
      <c r="O93" s="292">
        <f>IF(L93+N93=O94+O95+O96,L93+N93,"CHYBA")</f>
        <v>0</v>
      </c>
      <c r="P93" s="292">
        <f>P94+P95</f>
        <v>0</v>
      </c>
      <c r="Q93" s="292">
        <f>Q94+Q95</f>
        <v>0</v>
      </c>
      <c r="R93" s="292">
        <f>R96</f>
        <v>0</v>
      </c>
      <c r="S93" s="294">
        <f>IF(P93+R93=S94+S95+S96,P93+R93,"CHYBA")</f>
        <v>0</v>
      </c>
    </row>
    <row r="94" spans="1:19" ht="18.899999999999999" hidden="1" customHeight="1" x14ac:dyDescent="0.3">
      <c r="A94" s="307" t="s">
        <v>121</v>
      </c>
      <c r="B94" s="291" t="s">
        <v>120</v>
      </c>
      <c r="C94" s="292">
        <f>IF(E94+G94=0, 0, ROUND((P94-Q94)/(G94+E94)/12,0))</f>
        <v>0</v>
      </c>
      <c r="D94" s="292">
        <f>IF(F94=0,0,ROUND(Q94/F94,0))</f>
        <v>0</v>
      </c>
      <c r="E94" s="312"/>
      <c r="F94" s="313"/>
      <c r="G94" s="314"/>
      <c r="H94" s="315"/>
      <c r="I94" s="316"/>
      <c r="J94" s="292" t="s">
        <v>120</v>
      </c>
      <c r="K94" s="292">
        <f>H94</f>
        <v>0</v>
      </c>
      <c r="L94" s="316"/>
      <c r="M94" s="316"/>
      <c r="N94" s="292" t="s">
        <v>120</v>
      </c>
      <c r="O94" s="292">
        <f>L94</f>
        <v>0</v>
      </c>
      <c r="P94" s="292">
        <f>H94+L94</f>
        <v>0</v>
      </c>
      <c r="Q94" s="292">
        <f>I94+M94</f>
        <v>0</v>
      </c>
      <c r="R94" s="292" t="s">
        <v>120</v>
      </c>
      <c r="S94" s="294">
        <f>P94</f>
        <v>0</v>
      </c>
    </row>
    <row r="95" spans="1:19" ht="18.899999999999999" hidden="1" customHeight="1" x14ac:dyDescent="0.3">
      <c r="A95" s="307" t="s">
        <v>122</v>
      </c>
      <c r="B95" s="291" t="s">
        <v>120</v>
      </c>
      <c r="C95" s="292">
        <f>IF(E95+G95=0, 0, ROUND((P95-Q95)/(G95+E95)/12,0))</f>
        <v>0</v>
      </c>
      <c r="D95" s="292">
        <f>IF(F95=0,0,ROUND(Q95/F95,0))</f>
        <v>0</v>
      </c>
      <c r="E95" s="312"/>
      <c r="F95" s="313"/>
      <c r="G95" s="314"/>
      <c r="H95" s="315"/>
      <c r="I95" s="316"/>
      <c r="J95" s="292" t="s">
        <v>120</v>
      </c>
      <c r="K95" s="292">
        <f>H95</f>
        <v>0</v>
      </c>
      <c r="L95" s="316"/>
      <c r="M95" s="316"/>
      <c r="N95" s="292" t="s">
        <v>120</v>
      </c>
      <c r="O95" s="292">
        <f>L95</f>
        <v>0</v>
      </c>
      <c r="P95" s="292">
        <f>H95+L95</f>
        <v>0</v>
      </c>
      <c r="Q95" s="292">
        <f>I95+M95</f>
        <v>0</v>
      </c>
      <c r="R95" s="292" t="s">
        <v>120</v>
      </c>
      <c r="S95" s="294">
        <f>P95</f>
        <v>0</v>
      </c>
    </row>
    <row r="96" spans="1:19" ht="18.899999999999999" hidden="1" customHeight="1" x14ac:dyDescent="0.3">
      <c r="A96" s="325" t="s">
        <v>123</v>
      </c>
      <c r="B96" s="326" t="s">
        <v>120</v>
      </c>
      <c r="C96" s="327" t="s">
        <v>120</v>
      </c>
      <c r="D96" s="327" t="s">
        <v>120</v>
      </c>
      <c r="E96" s="328" t="s">
        <v>120</v>
      </c>
      <c r="F96" s="329" t="s">
        <v>120</v>
      </c>
      <c r="G96" s="330" t="s">
        <v>120</v>
      </c>
      <c r="H96" s="331" t="s">
        <v>120</v>
      </c>
      <c r="I96" s="327" t="s">
        <v>120</v>
      </c>
      <c r="J96" s="332"/>
      <c r="K96" s="327">
        <f>J96</f>
        <v>0</v>
      </c>
      <c r="L96" s="327" t="s">
        <v>120</v>
      </c>
      <c r="M96" s="327" t="s">
        <v>120</v>
      </c>
      <c r="N96" s="332"/>
      <c r="O96" s="327">
        <f>N96</f>
        <v>0</v>
      </c>
      <c r="P96" s="327" t="s">
        <v>120</v>
      </c>
      <c r="Q96" s="327" t="s">
        <v>120</v>
      </c>
      <c r="R96" s="327">
        <f>J96+N96</f>
        <v>0</v>
      </c>
      <c r="S96" s="333">
        <f>R96</f>
        <v>0</v>
      </c>
    </row>
    <row r="97" spans="1:19" ht="18.899999999999999" hidden="1" customHeight="1" x14ac:dyDescent="0.3">
      <c r="A97" s="301" t="s">
        <v>126</v>
      </c>
      <c r="B97" s="302" t="s">
        <v>120</v>
      </c>
      <c r="C97" s="303">
        <f>IF(E97+G97=0, 0, ROUND((P97-Q97)/(G97+E97)/12,0))</f>
        <v>0</v>
      </c>
      <c r="D97" s="303">
        <f>IF(F97=0,0,ROUND(Q97/F97,0))</f>
        <v>0</v>
      </c>
      <c r="E97" s="304">
        <f>E98+E99</f>
        <v>0</v>
      </c>
      <c r="F97" s="303">
        <f>F98+F99</f>
        <v>0</v>
      </c>
      <c r="G97" s="305">
        <f>G98+G99</f>
        <v>0</v>
      </c>
      <c r="H97" s="306">
        <f>H98+H99</f>
        <v>0</v>
      </c>
      <c r="I97" s="303">
        <f t="shared" ref="I97" si="35">I98+I99</f>
        <v>0</v>
      </c>
      <c r="J97" s="303">
        <f>J100</f>
        <v>0</v>
      </c>
      <c r="K97" s="303">
        <f>IF(H97+J97=K98+K99+K100,H97+J97,"CHYBA")</f>
        <v>0</v>
      </c>
      <c r="L97" s="303">
        <f>L98+L99</f>
        <v>0</v>
      </c>
      <c r="M97" s="303">
        <f>M98+M99</f>
        <v>0</v>
      </c>
      <c r="N97" s="303">
        <f>N100</f>
        <v>0</v>
      </c>
      <c r="O97" s="303">
        <f>IF(L97+N97=O98+O99+O100,L97+N97,"CHYBA")</f>
        <v>0</v>
      </c>
      <c r="P97" s="303">
        <f>P98+P99</f>
        <v>0</v>
      </c>
      <c r="Q97" s="303">
        <f>Q98+Q99</f>
        <v>0</v>
      </c>
      <c r="R97" s="303">
        <f>R100</f>
        <v>0</v>
      </c>
      <c r="S97" s="305">
        <f>IF(P97+R97=S98+S99+S100,P97+R97,"CHYBA")</f>
        <v>0</v>
      </c>
    </row>
    <row r="98" spans="1:19" ht="18.899999999999999" hidden="1" customHeight="1" x14ac:dyDescent="0.3">
      <c r="A98" s="307" t="s">
        <v>121</v>
      </c>
      <c r="B98" s="291" t="s">
        <v>120</v>
      </c>
      <c r="C98" s="292">
        <f>IF(E98+G98=0, 0, ROUND((P98-Q98)/(G98+E98)/12,0))</f>
        <v>0</v>
      </c>
      <c r="D98" s="292">
        <f>IF(F98=0,0,ROUND(Q98/F98,0))</f>
        <v>0</v>
      </c>
      <c r="E98" s="293">
        <f>E102+E106+E110+E114+E118+E122+E126</f>
        <v>0</v>
      </c>
      <c r="F98" s="292">
        <f>F102+F106+F110+F114+F118+F122+F126</f>
        <v>0</v>
      </c>
      <c r="G98" s="294">
        <f>G102+G106+G110+G114+G118+G122+G126</f>
        <v>0</v>
      </c>
      <c r="H98" s="295">
        <f>H102+H106+H110+H114+H118+H122+H126</f>
        <v>0</v>
      </c>
      <c r="I98" s="292">
        <f t="shared" ref="I98:I99" si="36">I102+I106+I110+I114+I118+I122+I126</f>
        <v>0</v>
      </c>
      <c r="J98" s="292" t="s">
        <v>120</v>
      </c>
      <c r="K98" s="292">
        <f>H98</f>
        <v>0</v>
      </c>
      <c r="L98" s="292">
        <f>L102+L106+L110+L114+L118+L122+L126</f>
        <v>0</v>
      </c>
      <c r="M98" s="292">
        <f t="shared" ref="M98:M99" si="37">M102+M106+M110+M114+M118+M122+M126</f>
        <v>0</v>
      </c>
      <c r="N98" s="292" t="s">
        <v>120</v>
      </c>
      <c r="O98" s="292">
        <f>L98</f>
        <v>0</v>
      </c>
      <c r="P98" s="292">
        <f>H98+L98</f>
        <v>0</v>
      </c>
      <c r="Q98" s="292">
        <f>I98+M98</f>
        <v>0</v>
      </c>
      <c r="R98" s="292" t="s">
        <v>120</v>
      </c>
      <c r="S98" s="294">
        <f>P98</f>
        <v>0</v>
      </c>
    </row>
    <row r="99" spans="1:19" ht="18.899999999999999" hidden="1" customHeight="1" x14ac:dyDescent="0.3">
      <c r="A99" s="307" t="s">
        <v>122</v>
      </c>
      <c r="B99" s="291" t="s">
        <v>120</v>
      </c>
      <c r="C99" s="292">
        <f>IF(E99+G99=0, 0, ROUND((P99-Q99)/(G99+E99)/12,0))</f>
        <v>0</v>
      </c>
      <c r="D99" s="292">
        <f>IF(F99=0,0,ROUND(Q99/F99,0))</f>
        <v>0</v>
      </c>
      <c r="E99" s="293">
        <f>E103+E107+E111+E115+E119+E123+E127</f>
        <v>0</v>
      </c>
      <c r="F99" s="292">
        <f t="shared" ref="F99:G99" si="38">F103+F107+F111+F115+F119+F123+F127</f>
        <v>0</v>
      </c>
      <c r="G99" s="294">
        <f t="shared" si="38"/>
        <v>0</v>
      </c>
      <c r="H99" s="295">
        <f>H103+H107+H111+H115+H119+H123+H127</f>
        <v>0</v>
      </c>
      <c r="I99" s="292">
        <f t="shared" si="36"/>
        <v>0</v>
      </c>
      <c r="J99" s="292" t="s">
        <v>120</v>
      </c>
      <c r="K99" s="292">
        <f>H99</f>
        <v>0</v>
      </c>
      <c r="L99" s="292">
        <f>L103+L107+L111+L115+L119+L123+L127</f>
        <v>0</v>
      </c>
      <c r="M99" s="292">
        <f t="shared" si="37"/>
        <v>0</v>
      </c>
      <c r="N99" s="292" t="s">
        <v>120</v>
      </c>
      <c r="O99" s="292">
        <f>L99</f>
        <v>0</v>
      </c>
      <c r="P99" s="292">
        <f>H99+L99</f>
        <v>0</v>
      </c>
      <c r="Q99" s="292">
        <f>I99+M99</f>
        <v>0</v>
      </c>
      <c r="R99" s="292" t="s">
        <v>120</v>
      </c>
      <c r="S99" s="294">
        <f>P99</f>
        <v>0</v>
      </c>
    </row>
    <row r="100" spans="1:19" ht="18.899999999999999" hidden="1" customHeight="1" x14ac:dyDescent="0.3">
      <c r="A100" s="307" t="s">
        <v>123</v>
      </c>
      <c r="B100" s="291" t="s">
        <v>120</v>
      </c>
      <c r="C100" s="292" t="s">
        <v>120</v>
      </c>
      <c r="D100" s="292" t="s">
        <v>120</v>
      </c>
      <c r="E100" s="297" t="s">
        <v>120</v>
      </c>
      <c r="F100" s="298" t="s">
        <v>120</v>
      </c>
      <c r="G100" s="299" t="s">
        <v>120</v>
      </c>
      <c r="H100" s="295" t="s">
        <v>120</v>
      </c>
      <c r="I100" s="292" t="s">
        <v>120</v>
      </c>
      <c r="J100" s="292">
        <f>J104+J108+J112+J116+J120+J124+J128</f>
        <v>0</v>
      </c>
      <c r="K100" s="292">
        <f>J100</f>
        <v>0</v>
      </c>
      <c r="L100" s="292" t="s">
        <v>120</v>
      </c>
      <c r="M100" s="292" t="s">
        <v>120</v>
      </c>
      <c r="N100" s="292">
        <f>N104+N108+N112+N116+N120+N124+N128</f>
        <v>0</v>
      </c>
      <c r="O100" s="292">
        <f>N100</f>
        <v>0</v>
      </c>
      <c r="P100" s="292" t="s">
        <v>120</v>
      </c>
      <c r="Q100" s="292" t="s">
        <v>120</v>
      </c>
      <c r="R100" s="292">
        <f>J100+N100</f>
        <v>0</v>
      </c>
      <c r="S100" s="294">
        <f>R100</f>
        <v>0</v>
      </c>
    </row>
    <row r="101" spans="1:19" ht="18.899999999999999" hidden="1" customHeight="1" x14ac:dyDescent="0.3">
      <c r="A101" s="308" t="s">
        <v>125</v>
      </c>
      <c r="B101" s="309"/>
      <c r="C101" s="292">
        <f>IF(E101+G101=0, 0, ROUND((P101-Q101)/(G101+E101)/12,0))</f>
        <v>0</v>
      </c>
      <c r="D101" s="292">
        <f>IF(F101=0,0,ROUND(Q101/F101,0))</f>
        <v>0</v>
      </c>
      <c r="E101" s="297">
        <f>E102+E103</f>
        <v>0</v>
      </c>
      <c r="F101" s="298">
        <f>F102+F103</f>
        <v>0</v>
      </c>
      <c r="G101" s="299">
        <f>G102+G103</f>
        <v>0</v>
      </c>
      <c r="H101" s="310">
        <f>H102+H103</f>
        <v>0</v>
      </c>
      <c r="I101" s="311">
        <f>I102+I103</f>
        <v>0</v>
      </c>
      <c r="J101" s="311">
        <f>J104</f>
        <v>0</v>
      </c>
      <c r="K101" s="311">
        <f>IF(H101+J101=K102+K103+K104,H101+J101,"CHYBA")</f>
        <v>0</v>
      </c>
      <c r="L101" s="292">
        <f>L102+L103</f>
        <v>0</v>
      </c>
      <c r="M101" s="292">
        <f>M102+M103</f>
        <v>0</v>
      </c>
      <c r="N101" s="292">
        <f>N104</f>
        <v>0</v>
      </c>
      <c r="O101" s="292">
        <f>IF(L101+N101=O102+O103+O104,L101+N101,"CHYBA")</f>
        <v>0</v>
      </c>
      <c r="P101" s="292">
        <f>P102+P103</f>
        <v>0</v>
      </c>
      <c r="Q101" s="292">
        <f>Q102+Q103</f>
        <v>0</v>
      </c>
      <c r="R101" s="292">
        <f>R104</f>
        <v>0</v>
      </c>
      <c r="S101" s="294">
        <f>IF(P101+R101=S102+S103+S104,P101+R101,"CHYBA")</f>
        <v>0</v>
      </c>
    </row>
    <row r="102" spans="1:19" ht="18.899999999999999" hidden="1" customHeight="1" x14ac:dyDescent="0.3">
      <c r="A102" s="307" t="s">
        <v>121</v>
      </c>
      <c r="B102" s="291" t="s">
        <v>120</v>
      </c>
      <c r="C102" s="292">
        <f>IF(E102+G102=0, 0, ROUND((P102-Q102)/(G102+E102)/12,0))</f>
        <v>0</v>
      </c>
      <c r="D102" s="292">
        <f>IF(F102=0,0,ROUND(Q102/F102,0))</f>
        <v>0</v>
      </c>
      <c r="E102" s="312"/>
      <c r="F102" s="313"/>
      <c r="G102" s="314"/>
      <c r="H102" s="315"/>
      <c r="I102" s="316"/>
      <c r="J102" s="311" t="s">
        <v>120</v>
      </c>
      <c r="K102" s="311">
        <f>H102</f>
        <v>0</v>
      </c>
      <c r="L102" s="316"/>
      <c r="M102" s="316"/>
      <c r="N102" s="292" t="s">
        <v>120</v>
      </c>
      <c r="O102" s="292">
        <f>L102</f>
        <v>0</v>
      </c>
      <c r="P102" s="292">
        <f>H102+L102</f>
        <v>0</v>
      </c>
      <c r="Q102" s="292">
        <f>I102+M102</f>
        <v>0</v>
      </c>
      <c r="R102" s="292" t="s">
        <v>120</v>
      </c>
      <c r="S102" s="294">
        <f>P102</f>
        <v>0</v>
      </c>
    </row>
    <row r="103" spans="1:19" ht="18.899999999999999" hidden="1" customHeight="1" x14ac:dyDescent="0.3">
      <c r="A103" s="307" t="s">
        <v>122</v>
      </c>
      <c r="B103" s="291" t="s">
        <v>120</v>
      </c>
      <c r="C103" s="292">
        <f>IF(E103+G103=0, 0, ROUND((P103-Q103)/(G103+E103)/12,0))</f>
        <v>0</v>
      </c>
      <c r="D103" s="292">
        <f>IF(F103=0,0,ROUND(Q103/F103,0))</f>
        <v>0</v>
      </c>
      <c r="E103" s="312"/>
      <c r="F103" s="313"/>
      <c r="G103" s="314"/>
      <c r="H103" s="315"/>
      <c r="I103" s="316"/>
      <c r="J103" s="311" t="s">
        <v>120</v>
      </c>
      <c r="K103" s="311">
        <f>H103</f>
        <v>0</v>
      </c>
      <c r="L103" s="316"/>
      <c r="M103" s="316"/>
      <c r="N103" s="292" t="s">
        <v>120</v>
      </c>
      <c r="O103" s="292">
        <f>L103</f>
        <v>0</v>
      </c>
      <c r="P103" s="292">
        <f>H103+L103</f>
        <v>0</v>
      </c>
      <c r="Q103" s="292">
        <f>I103+M103</f>
        <v>0</v>
      </c>
      <c r="R103" s="292" t="s">
        <v>120</v>
      </c>
      <c r="S103" s="294">
        <f>P103</f>
        <v>0</v>
      </c>
    </row>
    <row r="104" spans="1:19" ht="18.899999999999999" hidden="1" customHeight="1" x14ac:dyDescent="0.3">
      <c r="A104" s="307" t="s">
        <v>123</v>
      </c>
      <c r="B104" s="291" t="s">
        <v>120</v>
      </c>
      <c r="C104" s="292" t="s">
        <v>120</v>
      </c>
      <c r="D104" s="292" t="s">
        <v>120</v>
      </c>
      <c r="E104" s="297" t="s">
        <v>120</v>
      </c>
      <c r="F104" s="298" t="s">
        <v>120</v>
      </c>
      <c r="G104" s="299" t="s">
        <v>120</v>
      </c>
      <c r="H104" s="295" t="s">
        <v>120</v>
      </c>
      <c r="I104" s="292" t="s">
        <v>120</v>
      </c>
      <c r="J104" s="316"/>
      <c r="K104" s="311">
        <f>J104</f>
        <v>0</v>
      </c>
      <c r="L104" s="292" t="s">
        <v>120</v>
      </c>
      <c r="M104" s="292" t="s">
        <v>120</v>
      </c>
      <c r="N104" s="316"/>
      <c r="O104" s="292">
        <f>N104</f>
        <v>0</v>
      </c>
      <c r="P104" s="292" t="s">
        <v>120</v>
      </c>
      <c r="Q104" s="292" t="s">
        <v>120</v>
      </c>
      <c r="R104" s="292">
        <f>J104+N104</f>
        <v>0</v>
      </c>
      <c r="S104" s="294">
        <f>R104</f>
        <v>0</v>
      </c>
    </row>
    <row r="105" spans="1:19" ht="18.899999999999999" hidden="1" customHeight="1" x14ac:dyDescent="0.3">
      <c r="A105" s="308" t="s">
        <v>125</v>
      </c>
      <c r="B105" s="309"/>
      <c r="C105" s="292">
        <f>IF(E105+G105=0, 0, ROUND((P105-Q105)/(G105+E105)/12,0))</f>
        <v>0</v>
      </c>
      <c r="D105" s="292">
        <f>IF(F105=0,0,ROUND(Q105/F105,0))</f>
        <v>0</v>
      </c>
      <c r="E105" s="297">
        <f>E106+E107</f>
        <v>0</v>
      </c>
      <c r="F105" s="298">
        <f>F106+F107</f>
        <v>0</v>
      </c>
      <c r="G105" s="299">
        <f>G106+G107</f>
        <v>0</v>
      </c>
      <c r="H105" s="295">
        <f>H106+H107</f>
        <v>0</v>
      </c>
      <c r="I105" s="292">
        <f t="shared" ref="I105" si="39">I106+I107</f>
        <v>0</v>
      </c>
      <c r="J105" s="292">
        <f>J108</f>
        <v>0</v>
      </c>
      <c r="K105" s="292">
        <f>IF(H105+J105=K106+K107+K108,H105+J105,"CHYBA")</f>
        <v>0</v>
      </c>
      <c r="L105" s="292">
        <f>L106+L107</f>
        <v>0</v>
      </c>
      <c r="M105" s="292">
        <f>M106+M107</f>
        <v>0</v>
      </c>
      <c r="N105" s="292">
        <f>N108</f>
        <v>0</v>
      </c>
      <c r="O105" s="292">
        <f>IF(L105+N105=O106+O107+O108,L105+N105,"CHYBA")</f>
        <v>0</v>
      </c>
      <c r="P105" s="292">
        <f>P106+P107</f>
        <v>0</v>
      </c>
      <c r="Q105" s="292">
        <f>Q106+Q107</f>
        <v>0</v>
      </c>
      <c r="R105" s="292">
        <f>R108</f>
        <v>0</v>
      </c>
      <c r="S105" s="294">
        <f>IF(P105+R105=S106+S107+S108,P105+R105,"CHYBA")</f>
        <v>0</v>
      </c>
    </row>
    <row r="106" spans="1:19" ht="18.899999999999999" hidden="1" customHeight="1" x14ac:dyDescent="0.3">
      <c r="A106" s="307" t="s">
        <v>121</v>
      </c>
      <c r="B106" s="291" t="s">
        <v>120</v>
      </c>
      <c r="C106" s="292">
        <f>IF(E106+G106=0, 0, ROUND((P106-Q106)/(G106+E106)/12,0))</f>
        <v>0</v>
      </c>
      <c r="D106" s="292">
        <f>IF(F106=0,0,ROUND(Q106/F106,0))</f>
        <v>0</v>
      </c>
      <c r="E106" s="312"/>
      <c r="F106" s="313"/>
      <c r="G106" s="314"/>
      <c r="H106" s="315"/>
      <c r="I106" s="316"/>
      <c r="J106" s="292" t="s">
        <v>120</v>
      </c>
      <c r="K106" s="292">
        <f>H106</f>
        <v>0</v>
      </c>
      <c r="L106" s="316"/>
      <c r="M106" s="316"/>
      <c r="N106" s="292" t="s">
        <v>120</v>
      </c>
      <c r="O106" s="292">
        <f>L106</f>
        <v>0</v>
      </c>
      <c r="P106" s="292">
        <f>H106+L106</f>
        <v>0</v>
      </c>
      <c r="Q106" s="292">
        <f>I106+M106</f>
        <v>0</v>
      </c>
      <c r="R106" s="292" t="s">
        <v>120</v>
      </c>
      <c r="S106" s="294">
        <f>P106</f>
        <v>0</v>
      </c>
    </row>
    <row r="107" spans="1:19" ht="18.899999999999999" hidden="1" customHeight="1" x14ac:dyDescent="0.3">
      <c r="A107" s="307" t="s">
        <v>122</v>
      </c>
      <c r="B107" s="291" t="s">
        <v>120</v>
      </c>
      <c r="C107" s="292">
        <f>IF(E107+G107=0, 0, ROUND((P107-Q107)/(G107+E107)/12,0))</f>
        <v>0</v>
      </c>
      <c r="D107" s="292">
        <f>IF(F107=0,0,ROUND(Q107/F107,0))</f>
        <v>0</v>
      </c>
      <c r="E107" s="312"/>
      <c r="F107" s="313"/>
      <c r="G107" s="314"/>
      <c r="H107" s="315"/>
      <c r="I107" s="316"/>
      <c r="J107" s="292" t="s">
        <v>120</v>
      </c>
      <c r="K107" s="292">
        <f>H107</f>
        <v>0</v>
      </c>
      <c r="L107" s="316"/>
      <c r="M107" s="316"/>
      <c r="N107" s="292" t="s">
        <v>120</v>
      </c>
      <c r="O107" s="292">
        <f>L107</f>
        <v>0</v>
      </c>
      <c r="P107" s="292">
        <f>H107+L107</f>
        <v>0</v>
      </c>
      <c r="Q107" s="292">
        <f>I107+M107</f>
        <v>0</v>
      </c>
      <c r="R107" s="292" t="s">
        <v>120</v>
      </c>
      <c r="S107" s="294">
        <f>P107</f>
        <v>0</v>
      </c>
    </row>
    <row r="108" spans="1:19" ht="18.899999999999999" hidden="1" customHeight="1" x14ac:dyDescent="0.3">
      <c r="A108" s="307" t="s">
        <v>123</v>
      </c>
      <c r="B108" s="291" t="s">
        <v>120</v>
      </c>
      <c r="C108" s="292" t="s">
        <v>120</v>
      </c>
      <c r="D108" s="292" t="s">
        <v>120</v>
      </c>
      <c r="E108" s="297" t="s">
        <v>120</v>
      </c>
      <c r="F108" s="298" t="s">
        <v>120</v>
      </c>
      <c r="G108" s="299" t="s">
        <v>120</v>
      </c>
      <c r="H108" s="295" t="s">
        <v>120</v>
      </c>
      <c r="I108" s="292" t="s">
        <v>120</v>
      </c>
      <c r="J108" s="316"/>
      <c r="K108" s="292">
        <f>J108</f>
        <v>0</v>
      </c>
      <c r="L108" s="292" t="s">
        <v>120</v>
      </c>
      <c r="M108" s="292" t="s">
        <v>120</v>
      </c>
      <c r="N108" s="316"/>
      <c r="O108" s="292">
        <f>N108</f>
        <v>0</v>
      </c>
      <c r="P108" s="292" t="s">
        <v>120</v>
      </c>
      <c r="Q108" s="292" t="s">
        <v>120</v>
      </c>
      <c r="R108" s="292">
        <f>J108+N108</f>
        <v>0</v>
      </c>
      <c r="S108" s="294">
        <f>R108</f>
        <v>0</v>
      </c>
    </row>
    <row r="109" spans="1:19" ht="18.899999999999999" hidden="1" customHeight="1" x14ac:dyDescent="0.3">
      <c r="A109" s="308" t="s">
        <v>125</v>
      </c>
      <c r="B109" s="309"/>
      <c r="C109" s="292">
        <f>IF(E109+G109=0, 0, ROUND((P109-Q109)/(G109+E109)/12,0))</f>
        <v>0</v>
      </c>
      <c r="D109" s="292">
        <f>IF(F109=0,0,ROUND(Q109/F109,0))</f>
        <v>0</v>
      </c>
      <c r="E109" s="297">
        <f>E110+E111</f>
        <v>0</v>
      </c>
      <c r="F109" s="298">
        <f>F110+F111</f>
        <v>0</v>
      </c>
      <c r="G109" s="299">
        <f>G110+G111</f>
        <v>0</v>
      </c>
      <c r="H109" s="295">
        <f>H110+H111</f>
        <v>0</v>
      </c>
      <c r="I109" s="292">
        <f t="shared" ref="I109" si="40">I110+I111</f>
        <v>0</v>
      </c>
      <c r="J109" s="292">
        <f>J112</f>
        <v>0</v>
      </c>
      <c r="K109" s="292">
        <f>IF(H109+J109=K110+K111+K112,H109+J109,"CHYBA")</f>
        <v>0</v>
      </c>
      <c r="L109" s="292">
        <f>L110+L111</f>
        <v>0</v>
      </c>
      <c r="M109" s="292">
        <f>M110+M111</f>
        <v>0</v>
      </c>
      <c r="N109" s="292">
        <f>N112</f>
        <v>0</v>
      </c>
      <c r="O109" s="292">
        <f>IF(L109+N109=O110+O111+O112,L109+N109,"CHYBA")</f>
        <v>0</v>
      </c>
      <c r="P109" s="292">
        <f>P110+P111</f>
        <v>0</v>
      </c>
      <c r="Q109" s="292">
        <f>Q110+Q111</f>
        <v>0</v>
      </c>
      <c r="R109" s="292">
        <f>R112</f>
        <v>0</v>
      </c>
      <c r="S109" s="294">
        <f>IF(P109+R109=S110+S111+S112,P109+R109,"CHYBA")</f>
        <v>0</v>
      </c>
    </row>
    <row r="110" spans="1:19" ht="18.899999999999999" hidden="1" customHeight="1" x14ac:dyDescent="0.3">
      <c r="A110" s="307" t="s">
        <v>121</v>
      </c>
      <c r="B110" s="291" t="s">
        <v>120</v>
      </c>
      <c r="C110" s="292">
        <f>IF(E110+G110=0, 0, ROUND((P110-Q110)/(G110+E110)/12,0))</f>
        <v>0</v>
      </c>
      <c r="D110" s="292">
        <f>IF(F110=0,0,ROUND(Q110/F110,0))</f>
        <v>0</v>
      </c>
      <c r="E110" s="312"/>
      <c r="F110" s="313"/>
      <c r="G110" s="314"/>
      <c r="H110" s="315"/>
      <c r="I110" s="316"/>
      <c r="J110" s="292" t="s">
        <v>120</v>
      </c>
      <c r="K110" s="292">
        <f>H110</f>
        <v>0</v>
      </c>
      <c r="L110" s="316"/>
      <c r="M110" s="316"/>
      <c r="N110" s="292" t="s">
        <v>120</v>
      </c>
      <c r="O110" s="292">
        <f>L110</f>
        <v>0</v>
      </c>
      <c r="P110" s="292">
        <f>H110+L110</f>
        <v>0</v>
      </c>
      <c r="Q110" s="292">
        <f>I110+M110</f>
        <v>0</v>
      </c>
      <c r="R110" s="292" t="s">
        <v>120</v>
      </c>
      <c r="S110" s="294">
        <f>P110</f>
        <v>0</v>
      </c>
    </row>
    <row r="111" spans="1:19" ht="18.899999999999999" hidden="1" customHeight="1" x14ac:dyDescent="0.3">
      <c r="A111" s="307" t="s">
        <v>122</v>
      </c>
      <c r="B111" s="291" t="s">
        <v>120</v>
      </c>
      <c r="C111" s="292">
        <f>IF(E111+G111=0, 0, ROUND((P111-Q111)/(G111+E111)/12,0))</f>
        <v>0</v>
      </c>
      <c r="D111" s="292">
        <f>IF(F111=0,0,ROUND(Q111/F111,0))</f>
        <v>0</v>
      </c>
      <c r="E111" s="312"/>
      <c r="F111" s="313"/>
      <c r="G111" s="314"/>
      <c r="H111" s="315"/>
      <c r="I111" s="316"/>
      <c r="J111" s="292" t="s">
        <v>120</v>
      </c>
      <c r="K111" s="292">
        <f>H111</f>
        <v>0</v>
      </c>
      <c r="L111" s="316"/>
      <c r="M111" s="316"/>
      <c r="N111" s="292" t="s">
        <v>120</v>
      </c>
      <c r="O111" s="292">
        <f>L111</f>
        <v>0</v>
      </c>
      <c r="P111" s="292">
        <f>H111+L111</f>
        <v>0</v>
      </c>
      <c r="Q111" s="292">
        <f>I111+M111</f>
        <v>0</v>
      </c>
      <c r="R111" s="292" t="s">
        <v>120</v>
      </c>
      <c r="S111" s="294">
        <f>P111</f>
        <v>0</v>
      </c>
    </row>
    <row r="112" spans="1:19" ht="18.899999999999999" hidden="1" customHeight="1" x14ac:dyDescent="0.3">
      <c r="A112" s="307" t="s">
        <v>123</v>
      </c>
      <c r="B112" s="291" t="s">
        <v>120</v>
      </c>
      <c r="C112" s="292" t="s">
        <v>120</v>
      </c>
      <c r="D112" s="292" t="s">
        <v>120</v>
      </c>
      <c r="E112" s="297" t="s">
        <v>120</v>
      </c>
      <c r="F112" s="298" t="s">
        <v>120</v>
      </c>
      <c r="G112" s="299" t="s">
        <v>120</v>
      </c>
      <c r="H112" s="295" t="s">
        <v>120</v>
      </c>
      <c r="I112" s="292" t="s">
        <v>120</v>
      </c>
      <c r="J112" s="316"/>
      <c r="K112" s="292">
        <f>J112</f>
        <v>0</v>
      </c>
      <c r="L112" s="292" t="s">
        <v>120</v>
      </c>
      <c r="M112" s="292" t="s">
        <v>120</v>
      </c>
      <c r="N112" s="316"/>
      <c r="O112" s="292">
        <f>N112</f>
        <v>0</v>
      </c>
      <c r="P112" s="292" t="s">
        <v>120</v>
      </c>
      <c r="Q112" s="292" t="s">
        <v>120</v>
      </c>
      <c r="R112" s="292">
        <f>J112+N112</f>
        <v>0</v>
      </c>
      <c r="S112" s="294">
        <f>R112</f>
        <v>0</v>
      </c>
    </row>
    <row r="113" spans="1:19" ht="18.899999999999999" hidden="1" customHeight="1" x14ac:dyDescent="0.3">
      <c r="A113" s="308" t="s">
        <v>125</v>
      </c>
      <c r="B113" s="309"/>
      <c r="C113" s="292">
        <f>IF(E113+G113=0, 0, ROUND((P113-Q113)/(G113+E113)/12,0))</f>
        <v>0</v>
      </c>
      <c r="D113" s="292">
        <f>IF(F113=0,0,ROUND(Q113/F113,0))</f>
        <v>0</v>
      </c>
      <c r="E113" s="297">
        <f>E114+E115</f>
        <v>0</v>
      </c>
      <c r="F113" s="298">
        <f>F114+F115</f>
        <v>0</v>
      </c>
      <c r="G113" s="299">
        <f>G114+G115</f>
        <v>0</v>
      </c>
      <c r="H113" s="295">
        <f>H114+H115</f>
        <v>0</v>
      </c>
      <c r="I113" s="292">
        <f t="shared" ref="I113" si="41">I114+I115</f>
        <v>0</v>
      </c>
      <c r="J113" s="292">
        <f>J116</f>
        <v>0</v>
      </c>
      <c r="K113" s="292">
        <f>IF(H113+J113=K114+K115+K116,H113+J113,"CHYBA")</f>
        <v>0</v>
      </c>
      <c r="L113" s="292">
        <f>L114+L115</f>
        <v>0</v>
      </c>
      <c r="M113" s="292">
        <f>M114+M115</f>
        <v>0</v>
      </c>
      <c r="N113" s="292">
        <f>N116</f>
        <v>0</v>
      </c>
      <c r="O113" s="292">
        <f>IF(L113+N113=O114+O115+O116,L113+N113,"CHYBA")</f>
        <v>0</v>
      </c>
      <c r="P113" s="292">
        <f>P114+P115</f>
        <v>0</v>
      </c>
      <c r="Q113" s="292">
        <f>Q114+Q115</f>
        <v>0</v>
      </c>
      <c r="R113" s="292">
        <f>R116</f>
        <v>0</v>
      </c>
      <c r="S113" s="294">
        <f>IF(P113+R113=S114+S115+S116,P113+R113,"CHYBA")</f>
        <v>0</v>
      </c>
    </row>
    <row r="114" spans="1:19" ht="18.899999999999999" hidden="1" customHeight="1" x14ac:dyDescent="0.3">
      <c r="A114" s="307" t="s">
        <v>121</v>
      </c>
      <c r="B114" s="291" t="s">
        <v>120</v>
      </c>
      <c r="C114" s="292">
        <f>IF(E114+G114=0, 0, ROUND((P114-Q114)/(G114+E114)/12,0))</f>
        <v>0</v>
      </c>
      <c r="D114" s="292">
        <f>IF(F114=0,0,ROUND(Q114/F114,0))</f>
        <v>0</v>
      </c>
      <c r="E114" s="312"/>
      <c r="F114" s="313"/>
      <c r="G114" s="314"/>
      <c r="H114" s="315"/>
      <c r="I114" s="316"/>
      <c r="J114" s="292" t="s">
        <v>120</v>
      </c>
      <c r="K114" s="292">
        <f>H114</f>
        <v>0</v>
      </c>
      <c r="L114" s="316"/>
      <c r="M114" s="316"/>
      <c r="N114" s="292" t="s">
        <v>120</v>
      </c>
      <c r="O114" s="292">
        <f>L114</f>
        <v>0</v>
      </c>
      <c r="P114" s="292">
        <f>H114+L114</f>
        <v>0</v>
      </c>
      <c r="Q114" s="292">
        <f>I114+M114</f>
        <v>0</v>
      </c>
      <c r="R114" s="292" t="s">
        <v>120</v>
      </c>
      <c r="S114" s="294">
        <f>P114</f>
        <v>0</v>
      </c>
    </row>
    <row r="115" spans="1:19" ht="18.899999999999999" hidden="1" customHeight="1" x14ac:dyDescent="0.3">
      <c r="A115" s="307" t="s">
        <v>122</v>
      </c>
      <c r="B115" s="291" t="s">
        <v>120</v>
      </c>
      <c r="C115" s="292">
        <f>IF(E115+G115=0, 0, ROUND((P115-Q115)/(G115+E115)/12,0))</f>
        <v>0</v>
      </c>
      <c r="D115" s="292">
        <f>IF(F115=0,0,ROUND(Q115/F115,0))</f>
        <v>0</v>
      </c>
      <c r="E115" s="312"/>
      <c r="F115" s="313"/>
      <c r="G115" s="314"/>
      <c r="H115" s="315"/>
      <c r="I115" s="316"/>
      <c r="J115" s="292" t="s">
        <v>120</v>
      </c>
      <c r="K115" s="292">
        <f>H115</f>
        <v>0</v>
      </c>
      <c r="L115" s="316"/>
      <c r="M115" s="316"/>
      <c r="N115" s="292" t="s">
        <v>120</v>
      </c>
      <c r="O115" s="292">
        <f>L115</f>
        <v>0</v>
      </c>
      <c r="P115" s="292">
        <f>H115+L115</f>
        <v>0</v>
      </c>
      <c r="Q115" s="292">
        <f>I115+M115</f>
        <v>0</v>
      </c>
      <c r="R115" s="292" t="s">
        <v>120</v>
      </c>
      <c r="S115" s="294">
        <f>P115</f>
        <v>0</v>
      </c>
    </row>
    <row r="116" spans="1:19" ht="18.899999999999999" hidden="1" customHeight="1" x14ac:dyDescent="0.3">
      <c r="A116" s="307" t="s">
        <v>123</v>
      </c>
      <c r="B116" s="291" t="s">
        <v>120</v>
      </c>
      <c r="C116" s="292" t="s">
        <v>120</v>
      </c>
      <c r="D116" s="292" t="s">
        <v>120</v>
      </c>
      <c r="E116" s="297" t="s">
        <v>120</v>
      </c>
      <c r="F116" s="298" t="s">
        <v>120</v>
      </c>
      <c r="G116" s="299" t="s">
        <v>120</v>
      </c>
      <c r="H116" s="295" t="s">
        <v>120</v>
      </c>
      <c r="I116" s="292" t="s">
        <v>120</v>
      </c>
      <c r="J116" s="316"/>
      <c r="K116" s="292">
        <f>J116</f>
        <v>0</v>
      </c>
      <c r="L116" s="292" t="s">
        <v>120</v>
      </c>
      <c r="M116" s="292" t="s">
        <v>120</v>
      </c>
      <c r="N116" s="316"/>
      <c r="O116" s="292">
        <f>N116</f>
        <v>0</v>
      </c>
      <c r="P116" s="292" t="s">
        <v>120</v>
      </c>
      <c r="Q116" s="292" t="s">
        <v>120</v>
      </c>
      <c r="R116" s="292">
        <f>J116+N116</f>
        <v>0</v>
      </c>
      <c r="S116" s="294">
        <f>R116</f>
        <v>0</v>
      </c>
    </row>
    <row r="117" spans="1:19" ht="18.899999999999999" hidden="1" customHeight="1" x14ac:dyDescent="0.3">
      <c r="A117" s="308" t="s">
        <v>125</v>
      </c>
      <c r="B117" s="309"/>
      <c r="C117" s="292">
        <f>IF(E117+G117=0, 0, ROUND((P117-Q117)/(G117+E117)/12,0))</f>
        <v>0</v>
      </c>
      <c r="D117" s="292">
        <f>IF(F117=0,0,ROUND(Q117/F117,0))</f>
        <v>0</v>
      </c>
      <c r="E117" s="297">
        <f>E118+E119</f>
        <v>0</v>
      </c>
      <c r="F117" s="298">
        <f>F118+F119</f>
        <v>0</v>
      </c>
      <c r="G117" s="299">
        <f>G118+G119</f>
        <v>0</v>
      </c>
      <c r="H117" s="295">
        <f>H118+H119</f>
        <v>0</v>
      </c>
      <c r="I117" s="292">
        <f t="shared" ref="I117" si="42">I118+I119</f>
        <v>0</v>
      </c>
      <c r="J117" s="292">
        <f>J120</f>
        <v>0</v>
      </c>
      <c r="K117" s="292">
        <f>IF(H117+J117=K118+K119+K120,H117+J117,"CHYBA")</f>
        <v>0</v>
      </c>
      <c r="L117" s="292">
        <f>L118+L119</f>
        <v>0</v>
      </c>
      <c r="M117" s="292">
        <f>M118+M119</f>
        <v>0</v>
      </c>
      <c r="N117" s="292">
        <f>N120</f>
        <v>0</v>
      </c>
      <c r="O117" s="292">
        <f>IF(L117+N117=O118+O119+O120,L117+N117,"CHYBA")</f>
        <v>0</v>
      </c>
      <c r="P117" s="292">
        <f>P118+P119</f>
        <v>0</v>
      </c>
      <c r="Q117" s="292">
        <f>Q118+Q119</f>
        <v>0</v>
      </c>
      <c r="R117" s="292">
        <f>R120</f>
        <v>0</v>
      </c>
      <c r="S117" s="294">
        <f>IF(P117+R117=S118+S119+S120,P117+R117,"CHYBA")</f>
        <v>0</v>
      </c>
    </row>
    <row r="118" spans="1:19" ht="18.899999999999999" hidden="1" customHeight="1" x14ac:dyDescent="0.3">
      <c r="A118" s="307" t="s">
        <v>121</v>
      </c>
      <c r="B118" s="291" t="s">
        <v>120</v>
      </c>
      <c r="C118" s="292">
        <f>IF(E118+G118=0, 0, ROUND((P118-Q118)/(G118+E118)/12,0))</f>
        <v>0</v>
      </c>
      <c r="D118" s="292">
        <f>IF(F118=0,0,ROUND(Q118/F118,0))</f>
        <v>0</v>
      </c>
      <c r="E118" s="312"/>
      <c r="F118" s="313"/>
      <c r="G118" s="314"/>
      <c r="H118" s="315"/>
      <c r="I118" s="316"/>
      <c r="J118" s="292" t="s">
        <v>120</v>
      </c>
      <c r="K118" s="292">
        <f>H118</f>
        <v>0</v>
      </c>
      <c r="L118" s="316"/>
      <c r="M118" s="316"/>
      <c r="N118" s="292" t="s">
        <v>120</v>
      </c>
      <c r="O118" s="292">
        <f>L118</f>
        <v>0</v>
      </c>
      <c r="P118" s="292">
        <f>H118+L118</f>
        <v>0</v>
      </c>
      <c r="Q118" s="292">
        <f>I118+M118</f>
        <v>0</v>
      </c>
      <c r="R118" s="292" t="s">
        <v>120</v>
      </c>
      <c r="S118" s="294">
        <f>P118</f>
        <v>0</v>
      </c>
    </row>
    <row r="119" spans="1:19" ht="18.899999999999999" hidden="1" customHeight="1" x14ac:dyDescent="0.3">
      <c r="A119" s="307" t="s">
        <v>122</v>
      </c>
      <c r="B119" s="291" t="s">
        <v>120</v>
      </c>
      <c r="C119" s="292">
        <f>IF(E119+G119=0, 0, ROUND((P119-Q119)/(G119+E119)/12,0))</f>
        <v>0</v>
      </c>
      <c r="D119" s="292">
        <f>IF(F119=0,0,ROUND(Q119/F119,0))</f>
        <v>0</v>
      </c>
      <c r="E119" s="312"/>
      <c r="F119" s="313"/>
      <c r="G119" s="314"/>
      <c r="H119" s="315"/>
      <c r="I119" s="316"/>
      <c r="J119" s="292" t="s">
        <v>120</v>
      </c>
      <c r="K119" s="292">
        <f>H119</f>
        <v>0</v>
      </c>
      <c r="L119" s="316"/>
      <c r="M119" s="316"/>
      <c r="N119" s="292" t="s">
        <v>120</v>
      </c>
      <c r="O119" s="292">
        <f>L119</f>
        <v>0</v>
      </c>
      <c r="P119" s="292">
        <f>H119+L119</f>
        <v>0</v>
      </c>
      <c r="Q119" s="292">
        <f>I119+M119</f>
        <v>0</v>
      </c>
      <c r="R119" s="292" t="s">
        <v>120</v>
      </c>
      <c r="S119" s="294">
        <f>P119</f>
        <v>0</v>
      </c>
    </row>
    <row r="120" spans="1:19" ht="18.899999999999999" hidden="1" customHeight="1" x14ac:dyDescent="0.3">
      <c r="A120" s="307" t="s">
        <v>123</v>
      </c>
      <c r="B120" s="291" t="s">
        <v>120</v>
      </c>
      <c r="C120" s="292" t="s">
        <v>120</v>
      </c>
      <c r="D120" s="292" t="s">
        <v>120</v>
      </c>
      <c r="E120" s="297" t="s">
        <v>120</v>
      </c>
      <c r="F120" s="298" t="s">
        <v>120</v>
      </c>
      <c r="G120" s="299" t="s">
        <v>120</v>
      </c>
      <c r="H120" s="295" t="s">
        <v>120</v>
      </c>
      <c r="I120" s="292" t="s">
        <v>120</v>
      </c>
      <c r="J120" s="316"/>
      <c r="K120" s="292">
        <f>J120</f>
        <v>0</v>
      </c>
      <c r="L120" s="292" t="s">
        <v>120</v>
      </c>
      <c r="M120" s="292" t="s">
        <v>120</v>
      </c>
      <c r="N120" s="316"/>
      <c r="O120" s="292">
        <f>N120</f>
        <v>0</v>
      </c>
      <c r="P120" s="292" t="s">
        <v>120</v>
      </c>
      <c r="Q120" s="292" t="s">
        <v>120</v>
      </c>
      <c r="R120" s="292">
        <f>J120+N120</f>
        <v>0</v>
      </c>
      <c r="S120" s="294">
        <f>R120</f>
        <v>0</v>
      </c>
    </row>
    <row r="121" spans="1:19" ht="18.899999999999999" hidden="1" customHeight="1" x14ac:dyDescent="0.3">
      <c r="A121" s="308" t="s">
        <v>125</v>
      </c>
      <c r="B121" s="309"/>
      <c r="C121" s="292">
        <f>IF(E121+G121=0, 0, ROUND((P121-Q121)/(G121+E121)/12,0))</f>
        <v>0</v>
      </c>
      <c r="D121" s="292">
        <f>IF(F121=0,0,ROUND(Q121/F121,0))</f>
        <v>0</v>
      </c>
      <c r="E121" s="297">
        <f>E122+E123</f>
        <v>0</v>
      </c>
      <c r="F121" s="298">
        <f>F122+F123</f>
        <v>0</v>
      </c>
      <c r="G121" s="299">
        <f>G122+G123</f>
        <v>0</v>
      </c>
      <c r="H121" s="295">
        <f>H122+H123</f>
        <v>0</v>
      </c>
      <c r="I121" s="292">
        <f t="shared" ref="I121" si="43">I122+I123</f>
        <v>0</v>
      </c>
      <c r="J121" s="292">
        <f>J124</f>
        <v>0</v>
      </c>
      <c r="K121" s="292">
        <f>IF(H121+J121=K122+K123+K124,H121+J121,"CHYBA")</f>
        <v>0</v>
      </c>
      <c r="L121" s="292">
        <f>L122+L123</f>
        <v>0</v>
      </c>
      <c r="M121" s="292">
        <f>M122+M123</f>
        <v>0</v>
      </c>
      <c r="N121" s="292">
        <f>N124</f>
        <v>0</v>
      </c>
      <c r="O121" s="292">
        <f>IF(L121+N121=O122+O123+O124,L121+N121,"CHYBA")</f>
        <v>0</v>
      </c>
      <c r="P121" s="292">
        <f>P122+P123</f>
        <v>0</v>
      </c>
      <c r="Q121" s="292">
        <f>Q122+Q123</f>
        <v>0</v>
      </c>
      <c r="R121" s="292">
        <f>R124</f>
        <v>0</v>
      </c>
      <c r="S121" s="294">
        <f>IF(P121+R121=S122+S123+S124,P121+R121,"CHYBA")</f>
        <v>0</v>
      </c>
    </row>
    <row r="122" spans="1:19" ht="18.899999999999999" hidden="1" customHeight="1" x14ac:dyDescent="0.3">
      <c r="A122" s="307" t="s">
        <v>121</v>
      </c>
      <c r="B122" s="291" t="s">
        <v>120</v>
      </c>
      <c r="C122" s="292">
        <f>IF(E122+G122=0, 0, ROUND((P122-Q122)/(G122+E122)/12,0))</f>
        <v>0</v>
      </c>
      <c r="D122" s="292">
        <f>IF(F122=0,0,ROUND(Q122/F122,0))</f>
        <v>0</v>
      </c>
      <c r="E122" s="312"/>
      <c r="F122" s="313"/>
      <c r="G122" s="314"/>
      <c r="H122" s="315"/>
      <c r="I122" s="316"/>
      <c r="J122" s="292" t="s">
        <v>120</v>
      </c>
      <c r="K122" s="292">
        <f>H122</f>
        <v>0</v>
      </c>
      <c r="L122" s="316"/>
      <c r="M122" s="316"/>
      <c r="N122" s="292" t="s">
        <v>120</v>
      </c>
      <c r="O122" s="292">
        <f>L122</f>
        <v>0</v>
      </c>
      <c r="P122" s="292">
        <f>H122+L122</f>
        <v>0</v>
      </c>
      <c r="Q122" s="292">
        <f>I122+M122</f>
        <v>0</v>
      </c>
      <c r="R122" s="292" t="s">
        <v>120</v>
      </c>
      <c r="S122" s="294">
        <f>P122</f>
        <v>0</v>
      </c>
    </row>
    <row r="123" spans="1:19" ht="18.899999999999999" hidden="1" customHeight="1" x14ac:dyDescent="0.3">
      <c r="A123" s="307" t="s">
        <v>122</v>
      </c>
      <c r="B123" s="291" t="s">
        <v>120</v>
      </c>
      <c r="C123" s="292">
        <f>IF(E123+G123=0, 0, ROUND((P123-Q123)/(G123+E123)/12,0))</f>
        <v>0</v>
      </c>
      <c r="D123" s="292">
        <f>IF(F123=0,0,ROUND(Q123/F123,0))</f>
        <v>0</v>
      </c>
      <c r="E123" s="312"/>
      <c r="F123" s="313"/>
      <c r="G123" s="314"/>
      <c r="H123" s="315"/>
      <c r="I123" s="316"/>
      <c r="J123" s="292" t="s">
        <v>120</v>
      </c>
      <c r="K123" s="292">
        <f>H123</f>
        <v>0</v>
      </c>
      <c r="L123" s="316"/>
      <c r="M123" s="316"/>
      <c r="N123" s="292" t="s">
        <v>120</v>
      </c>
      <c r="O123" s="292">
        <f>L123</f>
        <v>0</v>
      </c>
      <c r="P123" s="292">
        <f>H123+L123</f>
        <v>0</v>
      </c>
      <c r="Q123" s="292">
        <f>I123+M123</f>
        <v>0</v>
      </c>
      <c r="R123" s="292" t="s">
        <v>120</v>
      </c>
      <c r="S123" s="294">
        <f>P123</f>
        <v>0</v>
      </c>
    </row>
    <row r="124" spans="1:19" ht="18.899999999999999" hidden="1" customHeight="1" x14ac:dyDescent="0.3">
      <c r="A124" s="307" t="s">
        <v>123</v>
      </c>
      <c r="B124" s="291" t="s">
        <v>120</v>
      </c>
      <c r="C124" s="292" t="s">
        <v>120</v>
      </c>
      <c r="D124" s="292" t="s">
        <v>120</v>
      </c>
      <c r="E124" s="297" t="s">
        <v>120</v>
      </c>
      <c r="F124" s="298" t="s">
        <v>120</v>
      </c>
      <c r="G124" s="299" t="s">
        <v>120</v>
      </c>
      <c r="H124" s="295" t="s">
        <v>120</v>
      </c>
      <c r="I124" s="292" t="s">
        <v>120</v>
      </c>
      <c r="J124" s="316"/>
      <c r="K124" s="292">
        <f>J124</f>
        <v>0</v>
      </c>
      <c r="L124" s="292" t="s">
        <v>120</v>
      </c>
      <c r="M124" s="292" t="s">
        <v>120</v>
      </c>
      <c r="N124" s="316"/>
      <c r="O124" s="292">
        <f>N124</f>
        <v>0</v>
      </c>
      <c r="P124" s="292" t="s">
        <v>120</v>
      </c>
      <c r="Q124" s="292" t="s">
        <v>120</v>
      </c>
      <c r="R124" s="292">
        <f>J124+N124</f>
        <v>0</v>
      </c>
      <c r="S124" s="294">
        <f>R124</f>
        <v>0</v>
      </c>
    </row>
    <row r="125" spans="1:19" ht="18.899999999999999" hidden="1" customHeight="1" x14ac:dyDescent="0.3">
      <c r="A125" s="308" t="s">
        <v>125</v>
      </c>
      <c r="B125" s="309"/>
      <c r="C125" s="292">
        <f>IF(E125+G125=0, 0, ROUND((P125-Q125)/(G125+E125)/12,0))</f>
        <v>0</v>
      </c>
      <c r="D125" s="292">
        <f>IF(F125=0,0,ROUND(Q125/F125,0))</f>
        <v>0</v>
      </c>
      <c r="E125" s="297">
        <f>E126+E127</f>
        <v>0</v>
      </c>
      <c r="F125" s="298">
        <f>F126+F127</f>
        <v>0</v>
      </c>
      <c r="G125" s="299">
        <f>G126+G127</f>
        <v>0</v>
      </c>
      <c r="H125" s="295">
        <f>H126+H127</f>
        <v>0</v>
      </c>
      <c r="I125" s="292">
        <f t="shared" ref="I125" si="44">I126+I127</f>
        <v>0</v>
      </c>
      <c r="J125" s="292">
        <f>J128</f>
        <v>0</v>
      </c>
      <c r="K125" s="292">
        <f>IF(H125+J125=K126+K127+K128,H125+J125,"CHYBA")</f>
        <v>0</v>
      </c>
      <c r="L125" s="292">
        <f>L126+L127</f>
        <v>0</v>
      </c>
      <c r="M125" s="292">
        <f>M126+M127</f>
        <v>0</v>
      </c>
      <c r="N125" s="292">
        <f>N128</f>
        <v>0</v>
      </c>
      <c r="O125" s="292">
        <f>IF(L125+N125=O126+O127+O128,L125+N125,"CHYBA")</f>
        <v>0</v>
      </c>
      <c r="P125" s="292">
        <f>P126+P127</f>
        <v>0</v>
      </c>
      <c r="Q125" s="292">
        <f>Q126+Q127</f>
        <v>0</v>
      </c>
      <c r="R125" s="292">
        <f>R128</f>
        <v>0</v>
      </c>
      <c r="S125" s="294">
        <f>IF(P125+R125=S126+S127+S128,P125+R125,"CHYBA")</f>
        <v>0</v>
      </c>
    </row>
    <row r="126" spans="1:19" ht="18.899999999999999" hidden="1" customHeight="1" x14ac:dyDescent="0.3">
      <c r="A126" s="307" t="s">
        <v>121</v>
      </c>
      <c r="B126" s="291" t="s">
        <v>120</v>
      </c>
      <c r="C126" s="292">
        <f>IF(E126+G126=0, 0, ROUND((P126-Q126)/(G126+E126)/12,0))</f>
        <v>0</v>
      </c>
      <c r="D126" s="292">
        <f>IF(F126=0,0,ROUND(Q126/F126,0))</f>
        <v>0</v>
      </c>
      <c r="E126" s="312"/>
      <c r="F126" s="313"/>
      <c r="G126" s="314"/>
      <c r="H126" s="315"/>
      <c r="I126" s="316"/>
      <c r="J126" s="292" t="s">
        <v>120</v>
      </c>
      <c r="K126" s="292">
        <f>H126</f>
        <v>0</v>
      </c>
      <c r="L126" s="316"/>
      <c r="M126" s="316"/>
      <c r="N126" s="292" t="s">
        <v>120</v>
      </c>
      <c r="O126" s="292">
        <f>L126</f>
        <v>0</v>
      </c>
      <c r="P126" s="292">
        <f>H126+L126</f>
        <v>0</v>
      </c>
      <c r="Q126" s="292">
        <f>I126+M126</f>
        <v>0</v>
      </c>
      <c r="R126" s="292" t="s">
        <v>120</v>
      </c>
      <c r="S126" s="294">
        <f>P126</f>
        <v>0</v>
      </c>
    </row>
    <row r="127" spans="1:19" ht="18.899999999999999" hidden="1" customHeight="1" x14ac:dyDescent="0.3">
      <c r="A127" s="307" t="s">
        <v>122</v>
      </c>
      <c r="B127" s="291" t="s">
        <v>120</v>
      </c>
      <c r="C127" s="292">
        <f>IF(E127+G127=0, 0, ROUND((P127-Q127)/(G127+E127)/12,0))</f>
        <v>0</v>
      </c>
      <c r="D127" s="292">
        <f>IF(F127=0,0,ROUND(Q127/F127,0))</f>
        <v>0</v>
      </c>
      <c r="E127" s="312"/>
      <c r="F127" s="313"/>
      <c r="G127" s="314"/>
      <c r="H127" s="315"/>
      <c r="I127" s="316"/>
      <c r="J127" s="292" t="s">
        <v>120</v>
      </c>
      <c r="K127" s="292">
        <f>H127</f>
        <v>0</v>
      </c>
      <c r="L127" s="316"/>
      <c r="M127" s="316"/>
      <c r="N127" s="292" t="s">
        <v>120</v>
      </c>
      <c r="O127" s="292">
        <f>L127</f>
        <v>0</v>
      </c>
      <c r="P127" s="292">
        <f>H127+L127</f>
        <v>0</v>
      </c>
      <c r="Q127" s="292">
        <f>I127+M127</f>
        <v>0</v>
      </c>
      <c r="R127" s="292" t="s">
        <v>120</v>
      </c>
      <c r="S127" s="294">
        <f>P127</f>
        <v>0</v>
      </c>
    </row>
    <row r="128" spans="1:19" ht="18.899999999999999" hidden="1" customHeight="1" x14ac:dyDescent="0.3">
      <c r="A128" s="325" t="s">
        <v>123</v>
      </c>
      <c r="B128" s="326" t="s">
        <v>120</v>
      </c>
      <c r="C128" s="327" t="s">
        <v>120</v>
      </c>
      <c r="D128" s="327" t="s">
        <v>120</v>
      </c>
      <c r="E128" s="328" t="s">
        <v>120</v>
      </c>
      <c r="F128" s="329" t="s">
        <v>120</v>
      </c>
      <c r="G128" s="330" t="s">
        <v>120</v>
      </c>
      <c r="H128" s="331" t="s">
        <v>120</v>
      </c>
      <c r="I128" s="327" t="s">
        <v>120</v>
      </c>
      <c r="J128" s="332"/>
      <c r="K128" s="327">
        <f>J128</f>
        <v>0</v>
      </c>
      <c r="L128" s="327" t="s">
        <v>120</v>
      </c>
      <c r="M128" s="327" t="s">
        <v>120</v>
      </c>
      <c r="N128" s="332"/>
      <c r="O128" s="327">
        <f>N128</f>
        <v>0</v>
      </c>
      <c r="P128" s="327" t="s">
        <v>120</v>
      </c>
      <c r="Q128" s="327" t="s">
        <v>120</v>
      </c>
      <c r="R128" s="327">
        <f>J128+N128</f>
        <v>0</v>
      </c>
      <c r="S128" s="333">
        <f>R128</f>
        <v>0</v>
      </c>
    </row>
    <row r="129" spans="1:19" ht="18.899999999999999" hidden="1" customHeight="1" x14ac:dyDescent="0.3">
      <c r="A129" s="301" t="s">
        <v>126</v>
      </c>
      <c r="B129" s="302" t="s">
        <v>120</v>
      </c>
      <c r="C129" s="303">
        <f>IF(E129+G129=0, 0, ROUND((P129-Q129)/(G129+E129)/12,0))</f>
        <v>0</v>
      </c>
      <c r="D129" s="303">
        <f>IF(F129=0,0,ROUND(Q129/F129,0))</f>
        <v>0</v>
      </c>
      <c r="E129" s="304">
        <f>E130+E131</f>
        <v>0</v>
      </c>
      <c r="F129" s="303">
        <f>F130+F131</f>
        <v>0</v>
      </c>
      <c r="G129" s="305">
        <f>G130+G131</f>
        <v>0</v>
      </c>
      <c r="H129" s="306">
        <f>H130+H131</f>
        <v>0</v>
      </c>
      <c r="I129" s="303">
        <f t="shared" ref="I129" si="45">I130+I131</f>
        <v>0</v>
      </c>
      <c r="J129" s="303">
        <f>J132</f>
        <v>0</v>
      </c>
      <c r="K129" s="303">
        <f>IF(H129+J129=K130+K131+K132,H129+J129,"CHYBA")</f>
        <v>0</v>
      </c>
      <c r="L129" s="303">
        <f>L130+L131</f>
        <v>0</v>
      </c>
      <c r="M129" s="303">
        <f>M130+M131</f>
        <v>0</v>
      </c>
      <c r="N129" s="303">
        <f>N132</f>
        <v>0</v>
      </c>
      <c r="O129" s="303">
        <f>IF(L129+N129=O130+O131+O132,L129+N129,"CHYBA")</f>
        <v>0</v>
      </c>
      <c r="P129" s="303">
        <f>P130+P131</f>
        <v>0</v>
      </c>
      <c r="Q129" s="303">
        <f>Q130+Q131</f>
        <v>0</v>
      </c>
      <c r="R129" s="303">
        <f>R132</f>
        <v>0</v>
      </c>
      <c r="S129" s="305">
        <f>IF(P129+R129=S130+S131+S132,P129+R129,"CHYBA")</f>
        <v>0</v>
      </c>
    </row>
    <row r="130" spans="1:19" ht="18.899999999999999" hidden="1" customHeight="1" x14ac:dyDescent="0.3">
      <c r="A130" s="307" t="s">
        <v>121</v>
      </c>
      <c r="B130" s="291" t="s">
        <v>120</v>
      </c>
      <c r="C130" s="292">
        <f>IF(E130+G130=0, 0, ROUND((P130-Q130)/(G130+E130)/12,0))</f>
        <v>0</v>
      </c>
      <c r="D130" s="292">
        <f>IF(F130=0,0,ROUND(Q130/F130,0))</f>
        <v>0</v>
      </c>
      <c r="E130" s="293">
        <f>E134+E138+E142+E146+E150+E154+E158</f>
        <v>0</v>
      </c>
      <c r="F130" s="292">
        <f>F134+F138+F142+F146+F150+F154+F158</f>
        <v>0</v>
      </c>
      <c r="G130" s="294">
        <f>G134+G138+G142+G146+G150+G154+G158</f>
        <v>0</v>
      </c>
      <c r="H130" s="295">
        <f>H134+H138+H142+H146+H150+H154+H158</f>
        <v>0</v>
      </c>
      <c r="I130" s="292">
        <f t="shared" ref="I130:I131" si="46">I134+I138+I142+I146+I150+I154+I158</f>
        <v>0</v>
      </c>
      <c r="J130" s="292" t="s">
        <v>120</v>
      </c>
      <c r="K130" s="292">
        <f>H130</f>
        <v>0</v>
      </c>
      <c r="L130" s="292">
        <f>L134+L138+L142+L146+L150+L154+L158</f>
        <v>0</v>
      </c>
      <c r="M130" s="292">
        <f t="shared" ref="M130:M131" si="47">M134+M138+M142+M146+M150+M154+M158</f>
        <v>0</v>
      </c>
      <c r="N130" s="292" t="s">
        <v>120</v>
      </c>
      <c r="O130" s="292">
        <f>L130</f>
        <v>0</v>
      </c>
      <c r="P130" s="292">
        <f>H130+L130</f>
        <v>0</v>
      </c>
      <c r="Q130" s="292">
        <f>I130+M130</f>
        <v>0</v>
      </c>
      <c r="R130" s="292" t="s">
        <v>120</v>
      </c>
      <c r="S130" s="294">
        <f>P130</f>
        <v>0</v>
      </c>
    </row>
    <row r="131" spans="1:19" ht="18.899999999999999" hidden="1" customHeight="1" x14ac:dyDescent="0.3">
      <c r="A131" s="307" t="s">
        <v>122</v>
      </c>
      <c r="B131" s="291" t="s">
        <v>120</v>
      </c>
      <c r="C131" s="292">
        <f>IF(E131+G131=0, 0, ROUND((P131-Q131)/(G131+E131)/12,0))</f>
        <v>0</v>
      </c>
      <c r="D131" s="292">
        <f>IF(F131=0,0,ROUND(Q131/F131,0))</f>
        <v>0</v>
      </c>
      <c r="E131" s="293">
        <f>E135+E139+E143+E147+E151+E155+E159</f>
        <v>0</v>
      </c>
      <c r="F131" s="292">
        <f t="shared" ref="F131:G131" si="48">F135+F139+F143+F147+F151+F155+F159</f>
        <v>0</v>
      </c>
      <c r="G131" s="294">
        <f t="shared" si="48"/>
        <v>0</v>
      </c>
      <c r="H131" s="295">
        <f>H135+H139+H143+H147+H151+H155+H159</f>
        <v>0</v>
      </c>
      <c r="I131" s="292">
        <f t="shared" si="46"/>
        <v>0</v>
      </c>
      <c r="J131" s="292" t="s">
        <v>120</v>
      </c>
      <c r="K131" s="292">
        <f>H131</f>
        <v>0</v>
      </c>
      <c r="L131" s="292">
        <f>L135+L139+L143+L147+L151+L155+L159</f>
        <v>0</v>
      </c>
      <c r="M131" s="292">
        <f t="shared" si="47"/>
        <v>0</v>
      </c>
      <c r="N131" s="292" t="s">
        <v>120</v>
      </c>
      <c r="O131" s="292">
        <f>L131</f>
        <v>0</v>
      </c>
      <c r="P131" s="292">
        <f>H131+L131</f>
        <v>0</v>
      </c>
      <c r="Q131" s="292">
        <f>I131+M131</f>
        <v>0</v>
      </c>
      <c r="R131" s="292" t="s">
        <v>120</v>
      </c>
      <c r="S131" s="294">
        <f>P131</f>
        <v>0</v>
      </c>
    </row>
    <row r="132" spans="1:19" ht="18.899999999999999" hidden="1" customHeight="1" x14ac:dyDescent="0.3">
      <c r="A132" s="307" t="s">
        <v>123</v>
      </c>
      <c r="B132" s="291" t="s">
        <v>120</v>
      </c>
      <c r="C132" s="292" t="s">
        <v>120</v>
      </c>
      <c r="D132" s="292" t="s">
        <v>120</v>
      </c>
      <c r="E132" s="297" t="s">
        <v>120</v>
      </c>
      <c r="F132" s="298" t="s">
        <v>120</v>
      </c>
      <c r="G132" s="299" t="s">
        <v>120</v>
      </c>
      <c r="H132" s="295" t="s">
        <v>120</v>
      </c>
      <c r="I132" s="292" t="s">
        <v>120</v>
      </c>
      <c r="J132" s="292">
        <f>J136+J140+J144+J148+J152+J156+J160</f>
        <v>0</v>
      </c>
      <c r="K132" s="292">
        <f>J132</f>
        <v>0</v>
      </c>
      <c r="L132" s="292" t="s">
        <v>120</v>
      </c>
      <c r="M132" s="292" t="s">
        <v>120</v>
      </c>
      <c r="N132" s="292">
        <f>N136+N140+N144+N148+N152+N156+N160</f>
        <v>0</v>
      </c>
      <c r="O132" s="292">
        <f>N132</f>
        <v>0</v>
      </c>
      <c r="P132" s="292" t="s">
        <v>120</v>
      </c>
      <c r="Q132" s="292" t="s">
        <v>120</v>
      </c>
      <c r="R132" s="292">
        <f>J132+N132</f>
        <v>0</v>
      </c>
      <c r="S132" s="294">
        <f>R132</f>
        <v>0</v>
      </c>
    </row>
    <row r="133" spans="1:19" ht="18.899999999999999" hidden="1" customHeight="1" x14ac:dyDescent="0.3">
      <c r="A133" s="308" t="s">
        <v>125</v>
      </c>
      <c r="B133" s="309"/>
      <c r="C133" s="292">
        <f>IF(E133+G133=0, 0, ROUND((P133-Q133)/(G133+E133)/12,0))</f>
        <v>0</v>
      </c>
      <c r="D133" s="292">
        <f>IF(F133=0,0,ROUND(Q133/F133,0))</f>
        <v>0</v>
      </c>
      <c r="E133" s="297">
        <f>E134+E135</f>
        <v>0</v>
      </c>
      <c r="F133" s="298">
        <f>F134+F135</f>
        <v>0</v>
      </c>
      <c r="G133" s="299">
        <f>G134+G135</f>
        <v>0</v>
      </c>
      <c r="H133" s="310">
        <f>H134+H135</f>
        <v>0</v>
      </c>
      <c r="I133" s="311">
        <f>I134+I135</f>
        <v>0</v>
      </c>
      <c r="J133" s="311">
        <f>J136</f>
        <v>0</v>
      </c>
      <c r="K133" s="311">
        <f>IF(H133+J133=K134+K135+K136,H133+J133,"CHYBA")</f>
        <v>0</v>
      </c>
      <c r="L133" s="292">
        <f>L134+L135</f>
        <v>0</v>
      </c>
      <c r="M133" s="292">
        <f>M134+M135</f>
        <v>0</v>
      </c>
      <c r="N133" s="292">
        <f>N136</f>
        <v>0</v>
      </c>
      <c r="O133" s="292">
        <f>IF(L133+N133=O134+O135+O136,L133+N133,"CHYBA")</f>
        <v>0</v>
      </c>
      <c r="P133" s="292">
        <f>P134+P135</f>
        <v>0</v>
      </c>
      <c r="Q133" s="292">
        <f>Q134+Q135</f>
        <v>0</v>
      </c>
      <c r="R133" s="292">
        <f>R136</f>
        <v>0</v>
      </c>
      <c r="S133" s="294">
        <f>IF(P133+R133=S134+S135+S136,P133+R133,"CHYBA")</f>
        <v>0</v>
      </c>
    </row>
    <row r="134" spans="1:19" ht="18.899999999999999" hidden="1" customHeight="1" x14ac:dyDescent="0.3">
      <c r="A134" s="307" t="s">
        <v>121</v>
      </c>
      <c r="B134" s="291" t="s">
        <v>120</v>
      </c>
      <c r="C134" s="292">
        <f>IF(E134+G134=0, 0, ROUND((P134-Q134)/(G134+E134)/12,0))</f>
        <v>0</v>
      </c>
      <c r="D134" s="292">
        <f>IF(F134=0,0,ROUND(Q134/F134,0))</f>
        <v>0</v>
      </c>
      <c r="E134" s="312"/>
      <c r="F134" s="313"/>
      <c r="G134" s="314"/>
      <c r="H134" s="315"/>
      <c r="I134" s="316"/>
      <c r="J134" s="311" t="s">
        <v>120</v>
      </c>
      <c r="K134" s="311">
        <f>H134</f>
        <v>0</v>
      </c>
      <c r="L134" s="316"/>
      <c r="M134" s="316"/>
      <c r="N134" s="292" t="s">
        <v>120</v>
      </c>
      <c r="O134" s="292">
        <f>L134</f>
        <v>0</v>
      </c>
      <c r="P134" s="292">
        <f>H134+L134</f>
        <v>0</v>
      </c>
      <c r="Q134" s="292">
        <f>I134+M134</f>
        <v>0</v>
      </c>
      <c r="R134" s="292" t="s">
        <v>120</v>
      </c>
      <c r="S134" s="294">
        <f>P134</f>
        <v>0</v>
      </c>
    </row>
    <row r="135" spans="1:19" ht="18.899999999999999" hidden="1" customHeight="1" x14ac:dyDescent="0.3">
      <c r="A135" s="307" t="s">
        <v>122</v>
      </c>
      <c r="B135" s="291" t="s">
        <v>120</v>
      </c>
      <c r="C135" s="292">
        <f>IF(E135+G135=0, 0, ROUND((P135-Q135)/(G135+E135)/12,0))</f>
        <v>0</v>
      </c>
      <c r="D135" s="292">
        <f>IF(F135=0,0,ROUND(Q135/F135,0))</f>
        <v>0</v>
      </c>
      <c r="E135" s="312"/>
      <c r="F135" s="313"/>
      <c r="G135" s="314"/>
      <c r="H135" s="315"/>
      <c r="I135" s="316"/>
      <c r="J135" s="311" t="s">
        <v>120</v>
      </c>
      <c r="K135" s="311">
        <f>H135</f>
        <v>0</v>
      </c>
      <c r="L135" s="316"/>
      <c r="M135" s="316"/>
      <c r="N135" s="292" t="s">
        <v>120</v>
      </c>
      <c r="O135" s="292">
        <f>L135</f>
        <v>0</v>
      </c>
      <c r="P135" s="292">
        <f>H135+L135</f>
        <v>0</v>
      </c>
      <c r="Q135" s="292">
        <f>I135+M135</f>
        <v>0</v>
      </c>
      <c r="R135" s="292" t="s">
        <v>120</v>
      </c>
      <c r="S135" s="294">
        <f>P135</f>
        <v>0</v>
      </c>
    </row>
    <row r="136" spans="1:19" ht="18.899999999999999" hidden="1" customHeight="1" x14ac:dyDescent="0.3">
      <c r="A136" s="307" t="s">
        <v>123</v>
      </c>
      <c r="B136" s="291" t="s">
        <v>120</v>
      </c>
      <c r="C136" s="292" t="s">
        <v>120</v>
      </c>
      <c r="D136" s="292" t="s">
        <v>120</v>
      </c>
      <c r="E136" s="297" t="s">
        <v>120</v>
      </c>
      <c r="F136" s="298" t="s">
        <v>120</v>
      </c>
      <c r="G136" s="299" t="s">
        <v>120</v>
      </c>
      <c r="H136" s="295" t="s">
        <v>120</v>
      </c>
      <c r="I136" s="292" t="s">
        <v>120</v>
      </c>
      <c r="J136" s="316"/>
      <c r="K136" s="311">
        <f>J136</f>
        <v>0</v>
      </c>
      <c r="L136" s="292" t="s">
        <v>120</v>
      </c>
      <c r="M136" s="292" t="s">
        <v>120</v>
      </c>
      <c r="N136" s="316"/>
      <c r="O136" s="292">
        <f>N136</f>
        <v>0</v>
      </c>
      <c r="P136" s="292" t="s">
        <v>120</v>
      </c>
      <c r="Q136" s="292" t="s">
        <v>120</v>
      </c>
      <c r="R136" s="292">
        <f>J136+N136</f>
        <v>0</v>
      </c>
      <c r="S136" s="294">
        <f>R136</f>
        <v>0</v>
      </c>
    </row>
    <row r="137" spans="1:19" ht="18.899999999999999" hidden="1" customHeight="1" x14ac:dyDescent="0.3">
      <c r="A137" s="308" t="s">
        <v>125</v>
      </c>
      <c r="B137" s="309"/>
      <c r="C137" s="292">
        <f>IF(E137+G137=0, 0, ROUND((P137-Q137)/(G137+E137)/12,0))</f>
        <v>0</v>
      </c>
      <c r="D137" s="292">
        <f>IF(F137=0,0,ROUND(Q137/F137,0))</f>
        <v>0</v>
      </c>
      <c r="E137" s="297">
        <f>E138+E139</f>
        <v>0</v>
      </c>
      <c r="F137" s="298">
        <f>F138+F139</f>
        <v>0</v>
      </c>
      <c r="G137" s="299">
        <f>G138+G139</f>
        <v>0</v>
      </c>
      <c r="H137" s="295">
        <f>H138+H139</f>
        <v>0</v>
      </c>
      <c r="I137" s="292">
        <f t="shared" ref="I137" si="49">I138+I139</f>
        <v>0</v>
      </c>
      <c r="J137" s="292">
        <f>J140</f>
        <v>0</v>
      </c>
      <c r="K137" s="292">
        <f>IF(H137+J137=K138+K139+K140,H137+J137,"CHYBA")</f>
        <v>0</v>
      </c>
      <c r="L137" s="292">
        <f>L138+L139</f>
        <v>0</v>
      </c>
      <c r="M137" s="292">
        <f>M138+M139</f>
        <v>0</v>
      </c>
      <c r="N137" s="292">
        <f>N140</f>
        <v>0</v>
      </c>
      <c r="O137" s="292">
        <f>IF(L137+N137=O138+O139+O140,L137+N137,"CHYBA")</f>
        <v>0</v>
      </c>
      <c r="P137" s="292">
        <f>P138+P139</f>
        <v>0</v>
      </c>
      <c r="Q137" s="292">
        <f>Q138+Q139</f>
        <v>0</v>
      </c>
      <c r="R137" s="292">
        <f>R140</f>
        <v>0</v>
      </c>
      <c r="S137" s="294">
        <f>IF(P137+R137=S138+S139+S140,P137+R137,"CHYBA")</f>
        <v>0</v>
      </c>
    </row>
    <row r="138" spans="1:19" ht="18.899999999999999" hidden="1" customHeight="1" x14ac:dyDescent="0.3">
      <c r="A138" s="307" t="s">
        <v>121</v>
      </c>
      <c r="B138" s="291" t="s">
        <v>120</v>
      </c>
      <c r="C138" s="292">
        <f>IF(E138+G138=0, 0, ROUND((P138-Q138)/(G138+E138)/12,0))</f>
        <v>0</v>
      </c>
      <c r="D138" s="292">
        <f>IF(F138=0,0,ROUND(Q138/F138,0))</f>
        <v>0</v>
      </c>
      <c r="E138" s="312"/>
      <c r="F138" s="313"/>
      <c r="G138" s="314"/>
      <c r="H138" s="315"/>
      <c r="I138" s="316"/>
      <c r="J138" s="292" t="s">
        <v>120</v>
      </c>
      <c r="K138" s="292">
        <f>H138</f>
        <v>0</v>
      </c>
      <c r="L138" s="316"/>
      <c r="M138" s="316"/>
      <c r="N138" s="292" t="s">
        <v>120</v>
      </c>
      <c r="O138" s="292">
        <f>L138</f>
        <v>0</v>
      </c>
      <c r="P138" s="292">
        <f>H138+L138</f>
        <v>0</v>
      </c>
      <c r="Q138" s="292">
        <f>I138+M138</f>
        <v>0</v>
      </c>
      <c r="R138" s="292" t="s">
        <v>120</v>
      </c>
      <c r="S138" s="294">
        <f>P138</f>
        <v>0</v>
      </c>
    </row>
    <row r="139" spans="1:19" ht="18.899999999999999" hidden="1" customHeight="1" x14ac:dyDescent="0.3">
      <c r="A139" s="307" t="s">
        <v>122</v>
      </c>
      <c r="B139" s="291" t="s">
        <v>120</v>
      </c>
      <c r="C139" s="292">
        <f>IF(E139+G139=0, 0, ROUND((P139-Q139)/(G139+E139)/12,0))</f>
        <v>0</v>
      </c>
      <c r="D139" s="292">
        <f>IF(F139=0,0,ROUND(Q139/F139,0))</f>
        <v>0</v>
      </c>
      <c r="E139" s="312"/>
      <c r="F139" s="313"/>
      <c r="G139" s="314"/>
      <c r="H139" s="315"/>
      <c r="I139" s="316"/>
      <c r="J139" s="292" t="s">
        <v>120</v>
      </c>
      <c r="K139" s="292">
        <f>H139</f>
        <v>0</v>
      </c>
      <c r="L139" s="316"/>
      <c r="M139" s="316"/>
      <c r="N139" s="292" t="s">
        <v>120</v>
      </c>
      <c r="O139" s="292">
        <f>L139</f>
        <v>0</v>
      </c>
      <c r="P139" s="292">
        <f>H139+L139</f>
        <v>0</v>
      </c>
      <c r="Q139" s="292">
        <f>I139+M139</f>
        <v>0</v>
      </c>
      <c r="R139" s="292" t="s">
        <v>120</v>
      </c>
      <c r="S139" s="294">
        <f>P139</f>
        <v>0</v>
      </c>
    </row>
    <row r="140" spans="1:19" ht="18.899999999999999" hidden="1" customHeight="1" x14ac:dyDescent="0.3">
      <c r="A140" s="307" t="s">
        <v>123</v>
      </c>
      <c r="B140" s="291" t="s">
        <v>120</v>
      </c>
      <c r="C140" s="292" t="s">
        <v>120</v>
      </c>
      <c r="D140" s="292" t="s">
        <v>120</v>
      </c>
      <c r="E140" s="297" t="s">
        <v>120</v>
      </c>
      <c r="F140" s="298" t="s">
        <v>120</v>
      </c>
      <c r="G140" s="299" t="s">
        <v>120</v>
      </c>
      <c r="H140" s="295" t="s">
        <v>120</v>
      </c>
      <c r="I140" s="292" t="s">
        <v>120</v>
      </c>
      <c r="J140" s="316"/>
      <c r="K140" s="292">
        <f>J140</f>
        <v>0</v>
      </c>
      <c r="L140" s="292" t="s">
        <v>120</v>
      </c>
      <c r="M140" s="292" t="s">
        <v>120</v>
      </c>
      <c r="N140" s="316"/>
      <c r="O140" s="292">
        <f>N140</f>
        <v>0</v>
      </c>
      <c r="P140" s="292" t="s">
        <v>120</v>
      </c>
      <c r="Q140" s="292" t="s">
        <v>120</v>
      </c>
      <c r="R140" s="292">
        <f>J140+N140</f>
        <v>0</v>
      </c>
      <c r="S140" s="294">
        <f>R140</f>
        <v>0</v>
      </c>
    </row>
    <row r="141" spans="1:19" ht="18.899999999999999" hidden="1" customHeight="1" x14ac:dyDescent="0.3">
      <c r="A141" s="308" t="s">
        <v>125</v>
      </c>
      <c r="B141" s="309"/>
      <c r="C141" s="292">
        <f>IF(E141+G141=0, 0, ROUND((P141-Q141)/(G141+E141)/12,0))</f>
        <v>0</v>
      </c>
      <c r="D141" s="292">
        <f>IF(F141=0,0,ROUND(Q141/F141,0))</f>
        <v>0</v>
      </c>
      <c r="E141" s="297">
        <f>E142+E143</f>
        <v>0</v>
      </c>
      <c r="F141" s="298">
        <f>F142+F143</f>
        <v>0</v>
      </c>
      <c r="G141" s="299">
        <f>G142+G143</f>
        <v>0</v>
      </c>
      <c r="H141" s="295">
        <f>H142+H143</f>
        <v>0</v>
      </c>
      <c r="I141" s="292">
        <f t="shared" ref="I141" si="50">I142+I143</f>
        <v>0</v>
      </c>
      <c r="J141" s="292">
        <f>J144</f>
        <v>0</v>
      </c>
      <c r="K141" s="292">
        <f>IF(H141+J141=K142+K143+K144,H141+J141,"CHYBA")</f>
        <v>0</v>
      </c>
      <c r="L141" s="292">
        <f>L142+L143</f>
        <v>0</v>
      </c>
      <c r="M141" s="292">
        <f>M142+M143</f>
        <v>0</v>
      </c>
      <c r="N141" s="292">
        <f>N144</f>
        <v>0</v>
      </c>
      <c r="O141" s="292">
        <f>IF(L141+N141=O142+O143+O144,L141+N141,"CHYBA")</f>
        <v>0</v>
      </c>
      <c r="P141" s="292">
        <f>P142+P143</f>
        <v>0</v>
      </c>
      <c r="Q141" s="292">
        <f>Q142+Q143</f>
        <v>0</v>
      </c>
      <c r="R141" s="292">
        <f>R144</f>
        <v>0</v>
      </c>
      <c r="S141" s="294">
        <f>IF(P141+R141=S142+S143+S144,P141+R141,"CHYBA")</f>
        <v>0</v>
      </c>
    </row>
    <row r="142" spans="1:19" ht="18.899999999999999" hidden="1" customHeight="1" x14ac:dyDescent="0.3">
      <c r="A142" s="307" t="s">
        <v>121</v>
      </c>
      <c r="B142" s="291" t="s">
        <v>120</v>
      </c>
      <c r="C142" s="292">
        <f>IF(E142+G142=0, 0, ROUND((P142-Q142)/(G142+E142)/12,0))</f>
        <v>0</v>
      </c>
      <c r="D142" s="292">
        <f>IF(F142=0,0,ROUND(Q142/F142,0))</f>
        <v>0</v>
      </c>
      <c r="E142" s="312"/>
      <c r="F142" s="313"/>
      <c r="G142" s="314"/>
      <c r="H142" s="315"/>
      <c r="I142" s="316"/>
      <c r="J142" s="292" t="s">
        <v>120</v>
      </c>
      <c r="K142" s="292">
        <f>H142</f>
        <v>0</v>
      </c>
      <c r="L142" s="316"/>
      <c r="M142" s="316"/>
      <c r="N142" s="292" t="s">
        <v>120</v>
      </c>
      <c r="O142" s="292">
        <f>L142</f>
        <v>0</v>
      </c>
      <c r="P142" s="292">
        <f>H142+L142</f>
        <v>0</v>
      </c>
      <c r="Q142" s="292">
        <f>I142+M142</f>
        <v>0</v>
      </c>
      <c r="R142" s="292" t="s">
        <v>120</v>
      </c>
      <c r="S142" s="294">
        <f>P142</f>
        <v>0</v>
      </c>
    </row>
    <row r="143" spans="1:19" ht="18.899999999999999" hidden="1" customHeight="1" x14ac:dyDescent="0.3">
      <c r="A143" s="307" t="s">
        <v>122</v>
      </c>
      <c r="B143" s="291" t="s">
        <v>120</v>
      </c>
      <c r="C143" s="292">
        <f>IF(E143+G143=0, 0, ROUND((P143-Q143)/(G143+E143)/12,0))</f>
        <v>0</v>
      </c>
      <c r="D143" s="292">
        <f>IF(F143=0,0,ROUND(Q143/F143,0))</f>
        <v>0</v>
      </c>
      <c r="E143" s="312"/>
      <c r="F143" s="313"/>
      <c r="G143" s="314"/>
      <c r="H143" s="315"/>
      <c r="I143" s="316"/>
      <c r="J143" s="292" t="s">
        <v>120</v>
      </c>
      <c r="K143" s="292">
        <f>H143</f>
        <v>0</v>
      </c>
      <c r="L143" s="316"/>
      <c r="M143" s="316"/>
      <c r="N143" s="292" t="s">
        <v>120</v>
      </c>
      <c r="O143" s="292">
        <f>L143</f>
        <v>0</v>
      </c>
      <c r="P143" s="292">
        <f>H143+L143</f>
        <v>0</v>
      </c>
      <c r="Q143" s="292">
        <f>I143+M143</f>
        <v>0</v>
      </c>
      <c r="R143" s="292" t="s">
        <v>120</v>
      </c>
      <c r="S143" s="294">
        <f>P143</f>
        <v>0</v>
      </c>
    </row>
    <row r="144" spans="1:19" ht="18.899999999999999" hidden="1" customHeight="1" x14ac:dyDescent="0.3">
      <c r="A144" s="307" t="s">
        <v>123</v>
      </c>
      <c r="B144" s="291" t="s">
        <v>120</v>
      </c>
      <c r="C144" s="292" t="s">
        <v>120</v>
      </c>
      <c r="D144" s="292" t="s">
        <v>120</v>
      </c>
      <c r="E144" s="297" t="s">
        <v>120</v>
      </c>
      <c r="F144" s="298" t="s">
        <v>120</v>
      </c>
      <c r="G144" s="299" t="s">
        <v>120</v>
      </c>
      <c r="H144" s="295" t="s">
        <v>120</v>
      </c>
      <c r="I144" s="292" t="s">
        <v>120</v>
      </c>
      <c r="J144" s="316"/>
      <c r="K144" s="292">
        <f>J144</f>
        <v>0</v>
      </c>
      <c r="L144" s="292" t="s">
        <v>120</v>
      </c>
      <c r="M144" s="292" t="s">
        <v>120</v>
      </c>
      <c r="N144" s="316"/>
      <c r="O144" s="292">
        <f>N144</f>
        <v>0</v>
      </c>
      <c r="P144" s="292" t="s">
        <v>120</v>
      </c>
      <c r="Q144" s="292" t="s">
        <v>120</v>
      </c>
      <c r="R144" s="292">
        <f>J144+N144</f>
        <v>0</v>
      </c>
      <c r="S144" s="294">
        <f>R144</f>
        <v>0</v>
      </c>
    </row>
    <row r="145" spans="1:19" ht="18.899999999999999" hidden="1" customHeight="1" x14ac:dyDescent="0.3">
      <c r="A145" s="308" t="s">
        <v>125</v>
      </c>
      <c r="B145" s="309"/>
      <c r="C145" s="292">
        <f>IF(E145+G145=0, 0, ROUND((P145-Q145)/(G145+E145)/12,0))</f>
        <v>0</v>
      </c>
      <c r="D145" s="292">
        <f>IF(F145=0,0,ROUND(Q145/F145,0))</f>
        <v>0</v>
      </c>
      <c r="E145" s="297">
        <f>E146+E147</f>
        <v>0</v>
      </c>
      <c r="F145" s="298">
        <f>F146+F147</f>
        <v>0</v>
      </c>
      <c r="G145" s="299">
        <f>G146+G147</f>
        <v>0</v>
      </c>
      <c r="H145" s="295">
        <f>H146+H147</f>
        <v>0</v>
      </c>
      <c r="I145" s="292">
        <f t="shared" ref="I145" si="51">I146+I147</f>
        <v>0</v>
      </c>
      <c r="J145" s="292">
        <f>J148</f>
        <v>0</v>
      </c>
      <c r="K145" s="292">
        <f>IF(H145+J145=K146+K147+K148,H145+J145,"CHYBA")</f>
        <v>0</v>
      </c>
      <c r="L145" s="292">
        <f>L146+L147</f>
        <v>0</v>
      </c>
      <c r="M145" s="292">
        <f>M146+M147</f>
        <v>0</v>
      </c>
      <c r="N145" s="292">
        <f>N148</f>
        <v>0</v>
      </c>
      <c r="O145" s="292">
        <f>IF(L145+N145=O146+O147+O148,L145+N145,"CHYBA")</f>
        <v>0</v>
      </c>
      <c r="P145" s="292">
        <f>P146+P147</f>
        <v>0</v>
      </c>
      <c r="Q145" s="292">
        <f>Q146+Q147</f>
        <v>0</v>
      </c>
      <c r="R145" s="292">
        <f>R148</f>
        <v>0</v>
      </c>
      <c r="S145" s="294">
        <f>IF(P145+R145=S146+S147+S148,P145+R145,"CHYBA")</f>
        <v>0</v>
      </c>
    </row>
    <row r="146" spans="1:19" ht="18.899999999999999" hidden="1" customHeight="1" x14ac:dyDescent="0.3">
      <c r="A146" s="307" t="s">
        <v>121</v>
      </c>
      <c r="B146" s="291" t="s">
        <v>120</v>
      </c>
      <c r="C146" s="292">
        <f>IF(E146+G146=0, 0, ROUND((P146-Q146)/(G146+E146)/12,0))</f>
        <v>0</v>
      </c>
      <c r="D146" s="292">
        <f>IF(F146=0,0,ROUND(Q146/F146,0))</f>
        <v>0</v>
      </c>
      <c r="E146" s="312"/>
      <c r="F146" s="313"/>
      <c r="G146" s="314"/>
      <c r="H146" s="315"/>
      <c r="I146" s="316"/>
      <c r="J146" s="292" t="s">
        <v>120</v>
      </c>
      <c r="K146" s="292">
        <f>H146</f>
        <v>0</v>
      </c>
      <c r="L146" s="316"/>
      <c r="M146" s="316"/>
      <c r="N146" s="292" t="s">
        <v>120</v>
      </c>
      <c r="O146" s="292">
        <f>L146</f>
        <v>0</v>
      </c>
      <c r="P146" s="292">
        <f>H146+L146</f>
        <v>0</v>
      </c>
      <c r="Q146" s="292">
        <f>I146+M146</f>
        <v>0</v>
      </c>
      <c r="R146" s="292" t="s">
        <v>120</v>
      </c>
      <c r="S146" s="294">
        <f>P146</f>
        <v>0</v>
      </c>
    </row>
    <row r="147" spans="1:19" ht="18.899999999999999" hidden="1" customHeight="1" x14ac:dyDescent="0.3">
      <c r="A147" s="307" t="s">
        <v>122</v>
      </c>
      <c r="B147" s="291" t="s">
        <v>120</v>
      </c>
      <c r="C147" s="292">
        <f>IF(E147+G147=0, 0, ROUND((P147-Q147)/(G147+E147)/12,0))</f>
        <v>0</v>
      </c>
      <c r="D147" s="292">
        <f>IF(F147=0,0,ROUND(Q147/F147,0))</f>
        <v>0</v>
      </c>
      <c r="E147" s="312"/>
      <c r="F147" s="313"/>
      <c r="G147" s="314"/>
      <c r="H147" s="315"/>
      <c r="I147" s="316"/>
      <c r="J147" s="292" t="s">
        <v>120</v>
      </c>
      <c r="K147" s="292">
        <f>H147</f>
        <v>0</v>
      </c>
      <c r="L147" s="316"/>
      <c r="M147" s="316"/>
      <c r="N147" s="292" t="s">
        <v>120</v>
      </c>
      <c r="O147" s="292">
        <f>L147</f>
        <v>0</v>
      </c>
      <c r="P147" s="292">
        <f>H147+L147</f>
        <v>0</v>
      </c>
      <c r="Q147" s="292">
        <f>I147+M147</f>
        <v>0</v>
      </c>
      <c r="R147" s="292" t="s">
        <v>120</v>
      </c>
      <c r="S147" s="294">
        <f>P147</f>
        <v>0</v>
      </c>
    </row>
    <row r="148" spans="1:19" ht="18.899999999999999" hidden="1" customHeight="1" x14ac:dyDescent="0.3">
      <c r="A148" s="307" t="s">
        <v>123</v>
      </c>
      <c r="B148" s="291" t="s">
        <v>120</v>
      </c>
      <c r="C148" s="292" t="s">
        <v>120</v>
      </c>
      <c r="D148" s="292" t="s">
        <v>120</v>
      </c>
      <c r="E148" s="297" t="s">
        <v>120</v>
      </c>
      <c r="F148" s="298" t="s">
        <v>120</v>
      </c>
      <c r="G148" s="299" t="s">
        <v>120</v>
      </c>
      <c r="H148" s="295" t="s">
        <v>120</v>
      </c>
      <c r="I148" s="292" t="s">
        <v>120</v>
      </c>
      <c r="J148" s="316"/>
      <c r="K148" s="292">
        <f>J148</f>
        <v>0</v>
      </c>
      <c r="L148" s="292" t="s">
        <v>120</v>
      </c>
      <c r="M148" s="292" t="s">
        <v>120</v>
      </c>
      <c r="N148" s="316"/>
      <c r="O148" s="292">
        <f>N148</f>
        <v>0</v>
      </c>
      <c r="P148" s="292" t="s">
        <v>120</v>
      </c>
      <c r="Q148" s="292" t="s">
        <v>120</v>
      </c>
      <c r="R148" s="292">
        <f>J148+N148</f>
        <v>0</v>
      </c>
      <c r="S148" s="294">
        <f>R148</f>
        <v>0</v>
      </c>
    </row>
    <row r="149" spans="1:19" ht="18.899999999999999" hidden="1" customHeight="1" x14ac:dyDescent="0.3">
      <c r="A149" s="308" t="s">
        <v>125</v>
      </c>
      <c r="B149" s="309"/>
      <c r="C149" s="292">
        <f>IF(E149+G149=0, 0, ROUND((P149-Q149)/(G149+E149)/12,0))</f>
        <v>0</v>
      </c>
      <c r="D149" s="292">
        <f>IF(F149=0,0,ROUND(Q149/F149,0))</f>
        <v>0</v>
      </c>
      <c r="E149" s="297">
        <f>E150+E151</f>
        <v>0</v>
      </c>
      <c r="F149" s="298">
        <f>F150+F151</f>
        <v>0</v>
      </c>
      <c r="G149" s="299">
        <f>G150+G151</f>
        <v>0</v>
      </c>
      <c r="H149" s="295">
        <f>H150+H151</f>
        <v>0</v>
      </c>
      <c r="I149" s="292">
        <f t="shared" ref="I149" si="52">I150+I151</f>
        <v>0</v>
      </c>
      <c r="J149" s="292">
        <f>J152</f>
        <v>0</v>
      </c>
      <c r="K149" s="292">
        <f>IF(H149+J149=K150+K151+K152,H149+J149,"CHYBA")</f>
        <v>0</v>
      </c>
      <c r="L149" s="292">
        <f>L150+L151</f>
        <v>0</v>
      </c>
      <c r="M149" s="292">
        <f>M150+M151</f>
        <v>0</v>
      </c>
      <c r="N149" s="292">
        <f>N152</f>
        <v>0</v>
      </c>
      <c r="O149" s="292">
        <f>IF(L149+N149=O150+O151+O152,L149+N149,"CHYBA")</f>
        <v>0</v>
      </c>
      <c r="P149" s="292">
        <f>P150+P151</f>
        <v>0</v>
      </c>
      <c r="Q149" s="292">
        <f>Q150+Q151</f>
        <v>0</v>
      </c>
      <c r="R149" s="292">
        <f>R152</f>
        <v>0</v>
      </c>
      <c r="S149" s="294">
        <f>IF(P149+R149=S150+S151+S152,P149+R149,"CHYBA")</f>
        <v>0</v>
      </c>
    </row>
    <row r="150" spans="1:19" ht="18.899999999999999" hidden="1" customHeight="1" x14ac:dyDescent="0.3">
      <c r="A150" s="307" t="s">
        <v>121</v>
      </c>
      <c r="B150" s="291" t="s">
        <v>120</v>
      </c>
      <c r="C150" s="292">
        <f>IF(E150+G150=0, 0, ROUND((P150-Q150)/(G150+E150)/12,0))</f>
        <v>0</v>
      </c>
      <c r="D150" s="292">
        <f>IF(F150=0,0,ROUND(Q150/F150,0))</f>
        <v>0</v>
      </c>
      <c r="E150" s="312"/>
      <c r="F150" s="313"/>
      <c r="G150" s="314"/>
      <c r="H150" s="315"/>
      <c r="I150" s="316"/>
      <c r="J150" s="292" t="s">
        <v>120</v>
      </c>
      <c r="K150" s="292">
        <f>H150</f>
        <v>0</v>
      </c>
      <c r="L150" s="316"/>
      <c r="M150" s="316"/>
      <c r="N150" s="292" t="s">
        <v>120</v>
      </c>
      <c r="O150" s="292">
        <f>L150</f>
        <v>0</v>
      </c>
      <c r="P150" s="292">
        <f>H150+L150</f>
        <v>0</v>
      </c>
      <c r="Q150" s="292">
        <f>I150+M150</f>
        <v>0</v>
      </c>
      <c r="R150" s="292" t="s">
        <v>120</v>
      </c>
      <c r="S150" s="294">
        <f>P150</f>
        <v>0</v>
      </c>
    </row>
    <row r="151" spans="1:19" ht="18.899999999999999" hidden="1" customHeight="1" x14ac:dyDescent="0.3">
      <c r="A151" s="307" t="s">
        <v>122</v>
      </c>
      <c r="B151" s="291" t="s">
        <v>120</v>
      </c>
      <c r="C151" s="292">
        <f>IF(E151+G151=0, 0, ROUND((P151-Q151)/(G151+E151)/12,0))</f>
        <v>0</v>
      </c>
      <c r="D151" s="292">
        <f>IF(F151=0,0,ROUND(Q151/F151,0))</f>
        <v>0</v>
      </c>
      <c r="E151" s="312"/>
      <c r="F151" s="313"/>
      <c r="G151" s="314"/>
      <c r="H151" s="315"/>
      <c r="I151" s="316"/>
      <c r="J151" s="292" t="s">
        <v>120</v>
      </c>
      <c r="K151" s="292">
        <f>H151</f>
        <v>0</v>
      </c>
      <c r="L151" s="316"/>
      <c r="M151" s="316"/>
      <c r="N151" s="292" t="s">
        <v>120</v>
      </c>
      <c r="O151" s="292">
        <f>L151</f>
        <v>0</v>
      </c>
      <c r="P151" s="292">
        <f>H151+L151</f>
        <v>0</v>
      </c>
      <c r="Q151" s="292">
        <f>I151+M151</f>
        <v>0</v>
      </c>
      <c r="R151" s="292" t="s">
        <v>120</v>
      </c>
      <c r="S151" s="294">
        <f>P151</f>
        <v>0</v>
      </c>
    </row>
    <row r="152" spans="1:19" ht="18.899999999999999" hidden="1" customHeight="1" x14ac:dyDescent="0.3">
      <c r="A152" s="307" t="s">
        <v>123</v>
      </c>
      <c r="B152" s="291" t="s">
        <v>120</v>
      </c>
      <c r="C152" s="292" t="s">
        <v>120</v>
      </c>
      <c r="D152" s="292" t="s">
        <v>120</v>
      </c>
      <c r="E152" s="297" t="s">
        <v>120</v>
      </c>
      <c r="F152" s="298" t="s">
        <v>120</v>
      </c>
      <c r="G152" s="299" t="s">
        <v>120</v>
      </c>
      <c r="H152" s="295" t="s">
        <v>120</v>
      </c>
      <c r="I152" s="292" t="s">
        <v>120</v>
      </c>
      <c r="J152" s="316"/>
      <c r="K152" s="292">
        <f>J152</f>
        <v>0</v>
      </c>
      <c r="L152" s="292" t="s">
        <v>120</v>
      </c>
      <c r="M152" s="292" t="s">
        <v>120</v>
      </c>
      <c r="N152" s="316"/>
      <c r="O152" s="292">
        <f>N152</f>
        <v>0</v>
      </c>
      <c r="P152" s="292" t="s">
        <v>120</v>
      </c>
      <c r="Q152" s="292" t="s">
        <v>120</v>
      </c>
      <c r="R152" s="292">
        <f>J152+N152</f>
        <v>0</v>
      </c>
      <c r="S152" s="294">
        <f>R152</f>
        <v>0</v>
      </c>
    </row>
    <row r="153" spans="1:19" ht="18.899999999999999" hidden="1" customHeight="1" x14ac:dyDescent="0.3">
      <c r="A153" s="308" t="s">
        <v>125</v>
      </c>
      <c r="B153" s="309"/>
      <c r="C153" s="292">
        <f>IF(E153+G153=0, 0, ROUND((P153-Q153)/(G153+E153)/12,0))</f>
        <v>0</v>
      </c>
      <c r="D153" s="292">
        <f>IF(F153=0,0,ROUND(Q153/F153,0))</f>
        <v>0</v>
      </c>
      <c r="E153" s="297">
        <f>E154+E155</f>
        <v>0</v>
      </c>
      <c r="F153" s="298">
        <f>F154+F155</f>
        <v>0</v>
      </c>
      <c r="G153" s="299">
        <f>G154+G155</f>
        <v>0</v>
      </c>
      <c r="H153" s="295">
        <f>H154+H155</f>
        <v>0</v>
      </c>
      <c r="I153" s="292">
        <f t="shared" ref="I153" si="53">I154+I155</f>
        <v>0</v>
      </c>
      <c r="J153" s="292">
        <f>J156</f>
        <v>0</v>
      </c>
      <c r="K153" s="292">
        <f>IF(H153+J153=K154+K155+K156,H153+J153,"CHYBA")</f>
        <v>0</v>
      </c>
      <c r="L153" s="292">
        <f>L154+L155</f>
        <v>0</v>
      </c>
      <c r="M153" s="292">
        <f>M154+M155</f>
        <v>0</v>
      </c>
      <c r="N153" s="292">
        <f>N156</f>
        <v>0</v>
      </c>
      <c r="O153" s="292">
        <f>IF(L153+N153=O154+O155+O156,L153+N153,"CHYBA")</f>
        <v>0</v>
      </c>
      <c r="P153" s="292">
        <f>P154+P155</f>
        <v>0</v>
      </c>
      <c r="Q153" s="292">
        <f>Q154+Q155</f>
        <v>0</v>
      </c>
      <c r="R153" s="292">
        <f>R156</f>
        <v>0</v>
      </c>
      <c r="S153" s="294">
        <f>IF(P153+R153=S154+S155+S156,P153+R153,"CHYBA")</f>
        <v>0</v>
      </c>
    </row>
    <row r="154" spans="1:19" ht="18.899999999999999" hidden="1" customHeight="1" x14ac:dyDescent="0.3">
      <c r="A154" s="307" t="s">
        <v>121</v>
      </c>
      <c r="B154" s="291" t="s">
        <v>120</v>
      </c>
      <c r="C154" s="292">
        <f>IF(E154+G154=0, 0, ROUND((P154-Q154)/(G154+E154)/12,0))</f>
        <v>0</v>
      </c>
      <c r="D154" s="292">
        <f>IF(F154=0,0,ROUND(Q154/F154,0))</f>
        <v>0</v>
      </c>
      <c r="E154" s="312"/>
      <c r="F154" s="313"/>
      <c r="G154" s="314"/>
      <c r="H154" s="315"/>
      <c r="I154" s="316"/>
      <c r="J154" s="292" t="s">
        <v>120</v>
      </c>
      <c r="K154" s="292">
        <f>H154</f>
        <v>0</v>
      </c>
      <c r="L154" s="316"/>
      <c r="M154" s="316"/>
      <c r="N154" s="292" t="s">
        <v>120</v>
      </c>
      <c r="O154" s="292">
        <f>L154</f>
        <v>0</v>
      </c>
      <c r="P154" s="292">
        <f>H154+L154</f>
        <v>0</v>
      </c>
      <c r="Q154" s="292">
        <f>I154+M154</f>
        <v>0</v>
      </c>
      <c r="R154" s="292" t="s">
        <v>120</v>
      </c>
      <c r="S154" s="294">
        <f>P154</f>
        <v>0</v>
      </c>
    </row>
    <row r="155" spans="1:19" ht="18.899999999999999" hidden="1" customHeight="1" x14ac:dyDescent="0.3">
      <c r="A155" s="307" t="s">
        <v>122</v>
      </c>
      <c r="B155" s="291" t="s">
        <v>120</v>
      </c>
      <c r="C155" s="292">
        <f>IF(E155+G155=0, 0, ROUND((P155-Q155)/(G155+E155)/12,0))</f>
        <v>0</v>
      </c>
      <c r="D155" s="292">
        <f>IF(F155=0,0,ROUND(Q155/F155,0))</f>
        <v>0</v>
      </c>
      <c r="E155" s="312"/>
      <c r="F155" s="313"/>
      <c r="G155" s="314"/>
      <c r="H155" s="315"/>
      <c r="I155" s="316"/>
      <c r="J155" s="292" t="s">
        <v>120</v>
      </c>
      <c r="K155" s="292">
        <f>H155</f>
        <v>0</v>
      </c>
      <c r="L155" s="316"/>
      <c r="M155" s="316"/>
      <c r="N155" s="292" t="s">
        <v>120</v>
      </c>
      <c r="O155" s="292">
        <f>L155</f>
        <v>0</v>
      </c>
      <c r="P155" s="292">
        <f>H155+L155</f>
        <v>0</v>
      </c>
      <c r="Q155" s="292">
        <f>I155+M155</f>
        <v>0</v>
      </c>
      <c r="R155" s="292" t="s">
        <v>120</v>
      </c>
      <c r="S155" s="294">
        <f>P155</f>
        <v>0</v>
      </c>
    </row>
    <row r="156" spans="1:19" ht="18.899999999999999" hidden="1" customHeight="1" x14ac:dyDescent="0.3">
      <c r="A156" s="307" t="s">
        <v>123</v>
      </c>
      <c r="B156" s="291" t="s">
        <v>120</v>
      </c>
      <c r="C156" s="292" t="s">
        <v>120</v>
      </c>
      <c r="D156" s="292" t="s">
        <v>120</v>
      </c>
      <c r="E156" s="297" t="s">
        <v>120</v>
      </c>
      <c r="F156" s="298" t="s">
        <v>120</v>
      </c>
      <c r="G156" s="299" t="s">
        <v>120</v>
      </c>
      <c r="H156" s="295" t="s">
        <v>120</v>
      </c>
      <c r="I156" s="292" t="s">
        <v>120</v>
      </c>
      <c r="J156" s="316"/>
      <c r="K156" s="292">
        <f>J156</f>
        <v>0</v>
      </c>
      <c r="L156" s="292" t="s">
        <v>120</v>
      </c>
      <c r="M156" s="292" t="s">
        <v>120</v>
      </c>
      <c r="N156" s="316"/>
      <c r="O156" s="292">
        <f>N156</f>
        <v>0</v>
      </c>
      <c r="P156" s="292" t="s">
        <v>120</v>
      </c>
      <c r="Q156" s="292" t="s">
        <v>120</v>
      </c>
      <c r="R156" s="292">
        <f>J156+N156</f>
        <v>0</v>
      </c>
      <c r="S156" s="294">
        <f>R156</f>
        <v>0</v>
      </c>
    </row>
    <row r="157" spans="1:19" ht="18.899999999999999" hidden="1" customHeight="1" x14ac:dyDescent="0.3">
      <c r="A157" s="308" t="s">
        <v>125</v>
      </c>
      <c r="B157" s="309"/>
      <c r="C157" s="292">
        <f>IF(E157+G157=0, 0, ROUND((P157-Q157)/(G157+E157)/12,0))</f>
        <v>0</v>
      </c>
      <c r="D157" s="292">
        <f>IF(F157=0,0,ROUND(Q157/F157,0))</f>
        <v>0</v>
      </c>
      <c r="E157" s="297">
        <f>E158+E159</f>
        <v>0</v>
      </c>
      <c r="F157" s="298">
        <f>F158+F159</f>
        <v>0</v>
      </c>
      <c r="G157" s="299">
        <f>G158+G159</f>
        <v>0</v>
      </c>
      <c r="H157" s="295">
        <f>H158+H159</f>
        <v>0</v>
      </c>
      <c r="I157" s="292">
        <f t="shared" ref="I157" si="54">I158+I159</f>
        <v>0</v>
      </c>
      <c r="J157" s="292">
        <f>J160</f>
        <v>0</v>
      </c>
      <c r="K157" s="292">
        <f>IF(H157+J157=K158+K159+K160,H157+J157,"CHYBA")</f>
        <v>0</v>
      </c>
      <c r="L157" s="292">
        <f>L158+L159</f>
        <v>0</v>
      </c>
      <c r="M157" s="292">
        <f>M158+M159</f>
        <v>0</v>
      </c>
      <c r="N157" s="292">
        <f>N160</f>
        <v>0</v>
      </c>
      <c r="O157" s="292">
        <f>IF(L157+N157=O158+O159+O160,L157+N157,"CHYBA")</f>
        <v>0</v>
      </c>
      <c r="P157" s="292">
        <f>P158+P159</f>
        <v>0</v>
      </c>
      <c r="Q157" s="292">
        <f>Q158+Q159</f>
        <v>0</v>
      </c>
      <c r="R157" s="292">
        <f>R160</f>
        <v>0</v>
      </c>
      <c r="S157" s="294">
        <f>IF(P157+R157=S158+S159+S160,P157+R157,"CHYBA")</f>
        <v>0</v>
      </c>
    </row>
    <row r="158" spans="1:19" ht="18.899999999999999" hidden="1" customHeight="1" x14ac:dyDescent="0.3">
      <c r="A158" s="307" t="s">
        <v>121</v>
      </c>
      <c r="B158" s="291" t="s">
        <v>120</v>
      </c>
      <c r="C158" s="292">
        <f>IF(E158+G158=0, 0, ROUND((P158-Q158)/(G158+E158)/12,0))</f>
        <v>0</v>
      </c>
      <c r="D158" s="292">
        <f>IF(F158=0,0,ROUND(Q158/F158,0))</f>
        <v>0</v>
      </c>
      <c r="E158" s="312"/>
      <c r="F158" s="313"/>
      <c r="G158" s="314"/>
      <c r="H158" s="315"/>
      <c r="I158" s="316"/>
      <c r="J158" s="292" t="s">
        <v>120</v>
      </c>
      <c r="K158" s="292">
        <f>H158</f>
        <v>0</v>
      </c>
      <c r="L158" s="316"/>
      <c r="M158" s="316"/>
      <c r="N158" s="292" t="s">
        <v>120</v>
      </c>
      <c r="O158" s="292">
        <f>L158</f>
        <v>0</v>
      </c>
      <c r="P158" s="292">
        <f>H158+L158</f>
        <v>0</v>
      </c>
      <c r="Q158" s="292">
        <f>I158+M158</f>
        <v>0</v>
      </c>
      <c r="R158" s="292" t="s">
        <v>120</v>
      </c>
      <c r="S158" s="294">
        <f>P158</f>
        <v>0</v>
      </c>
    </row>
    <row r="159" spans="1:19" ht="18.899999999999999" hidden="1" customHeight="1" x14ac:dyDescent="0.3">
      <c r="A159" s="307" t="s">
        <v>122</v>
      </c>
      <c r="B159" s="291" t="s">
        <v>120</v>
      </c>
      <c r="C159" s="292">
        <f>IF(E159+G159=0, 0, ROUND((P159-Q159)/(G159+E159)/12,0))</f>
        <v>0</v>
      </c>
      <c r="D159" s="292">
        <f>IF(F159=0,0,ROUND(Q159/F159,0))</f>
        <v>0</v>
      </c>
      <c r="E159" s="312"/>
      <c r="F159" s="313"/>
      <c r="G159" s="314"/>
      <c r="H159" s="315"/>
      <c r="I159" s="316"/>
      <c r="J159" s="292" t="s">
        <v>120</v>
      </c>
      <c r="K159" s="292">
        <f>H159</f>
        <v>0</v>
      </c>
      <c r="L159" s="316"/>
      <c r="M159" s="316"/>
      <c r="N159" s="292" t="s">
        <v>120</v>
      </c>
      <c r="O159" s="292">
        <f>L159</f>
        <v>0</v>
      </c>
      <c r="P159" s="292">
        <f>H159+L159</f>
        <v>0</v>
      </c>
      <c r="Q159" s="292">
        <f>I159+M159</f>
        <v>0</v>
      </c>
      <c r="R159" s="292" t="s">
        <v>120</v>
      </c>
      <c r="S159" s="294">
        <f>P159</f>
        <v>0</v>
      </c>
    </row>
    <row r="160" spans="1:19" ht="18.899999999999999" hidden="1" customHeight="1" x14ac:dyDescent="0.3">
      <c r="A160" s="325" t="s">
        <v>123</v>
      </c>
      <c r="B160" s="326" t="s">
        <v>120</v>
      </c>
      <c r="C160" s="327" t="s">
        <v>120</v>
      </c>
      <c r="D160" s="327" t="s">
        <v>120</v>
      </c>
      <c r="E160" s="328" t="s">
        <v>120</v>
      </c>
      <c r="F160" s="329" t="s">
        <v>120</v>
      </c>
      <c r="G160" s="330" t="s">
        <v>120</v>
      </c>
      <c r="H160" s="331" t="s">
        <v>120</v>
      </c>
      <c r="I160" s="327" t="s">
        <v>120</v>
      </c>
      <c r="J160" s="332"/>
      <c r="K160" s="327">
        <f>J160</f>
        <v>0</v>
      </c>
      <c r="L160" s="327" t="s">
        <v>120</v>
      </c>
      <c r="M160" s="327" t="s">
        <v>120</v>
      </c>
      <c r="N160" s="332"/>
      <c r="O160" s="327">
        <f>N160</f>
        <v>0</v>
      </c>
      <c r="P160" s="327" t="s">
        <v>120</v>
      </c>
      <c r="Q160" s="327" t="s">
        <v>120</v>
      </c>
      <c r="R160" s="327">
        <f>J160+N160</f>
        <v>0</v>
      </c>
      <c r="S160" s="333">
        <f>R160</f>
        <v>0</v>
      </c>
    </row>
    <row r="161" spans="1:19" ht="18.899999999999999" hidden="1" customHeight="1" x14ac:dyDescent="0.3">
      <c r="A161" s="301" t="s">
        <v>126</v>
      </c>
      <c r="B161" s="302" t="s">
        <v>120</v>
      </c>
      <c r="C161" s="303">
        <f>IF(E161+G161=0, 0, ROUND((P161-Q161)/(G161+E161)/12,0))</f>
        <v>0</v>
      </c>
      <c r="D161" s="303">
        <f>IF(F161=0,0,ROUND(Q161/F161,0))</f>
        <v>0</v>
      </c>
      <c r="E161" s="304">
        <f>E162+E163</f>
        <v>0</v>
      </c>
      <c r="F161" s="303">
        <f>F162+F163</f>
        <v>0</v>
      </c>
      <c r="G161" s="305">
        <f>G162+G163</f>
        <v>0</v>
      </c>
      <c r="H161" s="306">
        <f>H162+H163</f>
        <v>0</v>
      </c>
      <c r="I161" s="303">
        <f t="shared" ref="I161" si="55">I162+I163</f>
        <v>0</v>
      </c>
      <c r="J161" s="303">
        <f>J164</f>
        <v>0</v>
      </c>
      <c r="K161" s="303">
        <f>IF(H161+J161=K162+K163+K164,H161+J161,"CHYBA")</f>
        <v>0</v>
      </c>
      <c r="L161" s="303">
        <f>L162+L163</f>
        <v>0</v>
      </c>
      <c r="M161" s="303">
        <f>M162+M163</f>
        <v>0</v>
      </c>
      <c r="N161" s="303">
        <f>N164</f>
        <v>0</v>
      </c>
      <c r="O161" s="303">
        <f>IF(L161+N161=O162+O163+O164,L161+N161,"CHYBA")</f>
        <v>0</v>
      </c>
      <c r="P161" s="303">
        <f>P162+P163</f>
        <v>0</v>
      </c>
      <c r="Q161" s="303">
        <f>Q162+Q163</f>
        <v>0</v>
      </c>
      <c r="R161" s="303">
        <f>R164</f>
        <v>0</v>
      </c>
      <c r="S161" s="305">
        <f>IF(P161+R161=S162+S163+S164,P161+R161,"CHYBA")</f>
        <v>0</v>
      </c>
    </row>
    <row r="162" spans="1:19" ht="18.899999999999999" hidden="1" customHeight="1" x14ac:dyDescent="0.3">
      <c r="A162" s="307" t="s">
        <v>121</v>
      </c>
      <c r="B162" s="291" t="s">
        <v>120</v>
      </c>
      <c r="C162" s="292">
        <f>IF(E162+G162=0, 0, ROUND((P162-Q162)/(G162+E162)/12,0))</f>
        <v>0</v>
      </c>
      <c r="D162" s="292">
        <f>IF(F162=0,0,ROUND(Q162/F162,0))</f>
        <v>0</v>
      </c>
      <c r="E162" s="293">
        <f>E166+E170+E174+E178+E182+E186+E190</f>
        <v>0</v>
      </c>
      <c r="F162" s="292">
        <f>F166+F170+F174+F178+F182+F186+F190</f>
        <v>0</v>
      </c>
      <c r="G162" s="294">
        <f>G166+G170+G174+G178+G182+G186+G190</f>
        <v>0</v>
      </c>
      <c r="H162" s="295">
        <f>H166+H170+H174+H178+H182+H186+H190</f>
        <v>0</v>
      </c>
      <c r="I162" s="292">
        <f t="shared" ref="I162:I163" si="56">I166+I170+I174+I178+I182+I186+I190</f>
        <v>0</v>
      </c>
      <c r="J162" s="292" t="s">
        <v>120</v>
      </c>
      <c r="K162" s="292">
        <f>H162</f>
        <v>0</v>
      </c>
      <c r="L162" s="292">
        <f>L166+L170+L174+L178+L182+L186+L190</f>
        <v>0</v>
      </c>
      <c r="M162" s="292">
        <f t="shared" ref="M162:M163" si="57">M166+M170+M174+M178+M182+M186+M190</f>
        <v>0</v>
      </c>
      <c r="N162" s="292" t="s">
        <v>120</v>
      </c>
      <c r="O162" s="292">
        <f>L162</f>
        <v>0</v>
      </c>
      <c r="P162" s="292">
        <f>H162+L162</f>
        <v>0</v>
      </c>
      <c r="Q162" s="292">
        <f>I162+M162</f>
        <v>0</v>
      </c>
      <c r="R162" s="292" t="s">
        <v>120</v>
      </c>
      <c r="S162" s="294">
        <f>P162</f>
        <v>0</v>
      </c>
    </row>
    <row r="163" spans="1:19" ht="18.899999999999999" hidden="1" customHeight="1" x14ac:dyDescent="0.3">
      <c r="A163" s="307" t="s">
        <v>122</v>
      </c>
      <c r="B163" s="291" t="s">
        <v>120</v>
      </c>
      <c r="C163" s="292">
        <f>IF(E163+G163=0, 0, ROUND((P163-Q163)/(G163+E163)/12,0))</f>
        <v>0</v>
      </c>
      <c r="D163" s="292">
        <f>IF(F163=0,0,ROUND(Q163/F163,0))</f>
        <v>0</v>
      </c>
      <c r="E163" s="293">
        <f>E167+E171+E175+E179+E183+E187+E191</f>
        <v>0</v>
      </c>
      <c r="F163" s="292">
        <f t="shared" ref="F163:G163" si="58">F167+F171+F175+F179+F183+F187+F191</f>
        <v>0</v>
      </c>
      <c r="G163" s="294">
        <f t="shared" si="58"/>
        <v>0</v>
      </c>
      <c r="H163" s="295">
        <f>H167+H171+H175+H179+H183+H187+H191</f>
        <v>0</v>
      </c>
      <c r="I163" s="292">
        <f t="shared" si="56"/>
        <v>0</v>
      </c>
      <c r="J163" s="292" t="s">
        <v>120</v>
      </c>
      <c r="K163" s="292">
        <f>H163</f>
        <v>0</v>
      </c>
      <c r="L163" s="292">
        <f>L167+L171+L175+L179+L183+L187+L191</f>
        <v>0</v>
      </c>
      <c r="M163" s="292">
        <f t="shared" si="57"/>
        <v>0</v>
      </c>
      <c r="N163" s="292" t="s">
        <v>120</v>
      </c>
      <c r="O163" s="292">
        <f>L163</f>
        <v>0</v>
      </c>
      <c r="P163" s="292">
        <f>H163+L163</f>
        <v>0</v>
      </c>
      <c r="Q163" s="292">
        <f>I163+M163</f>
        <v>0</v>
      </c>
      <c r="R163" s="292" t="s">
        <v>120</v>
      </c>
      <c r="S163" s="294">
        <f>P163</f>
        <v>0</v>
      </c>
    </row>
    <row r="164" spans="1:19" ht="18.899999999999999" hidden="1" customHeight="1" x14ac:dyDescent="0.3">
      <c r="A164" s="307" t="s">
        <v>123</v>
      </c>
      <c r="B164" s="291" t="s">
        <v>120</v>
      </c>
      <c r="C164" s="292" t="s">
        <v>120</v>
      </c>
      <c r="D164" s="292" t="s">
        <v>120</v>
      </c>
      <c r="E164" s="297" t="s">
        <v>120</v>
      </c>
      <c r="F164" s="298" t="s">
        <v>120</v>
      </c>
      <c r="G164" s="299" t="s">
        <v>120</v>
      </c>
      <c r="H164" s="295" t="s">
        <v>120</v>
      </c>
      <c r="I164" s="292" t="s">
        <v>120</v>
      </c>
      <c r="J164" s="292">
        <f>J168+J172+J176+J180+J184+J188+J192</f>
        <v>0</v>
      </c>
      <c r="K164" s="292">
        <f>J164</f>
        <v>0</v>
      </c>
      <c r="L164" s="292" t="s">
        <v>120</v>
      </c>
      <c r="M164" s="292" t="s">
        <v>120</v>
      </c>
      <c r="N164" s="292">
        <f>N168+N172+N176+N180+N184+N188+N192</f>
        <v>0</v>
      </c>
      <c r="O164" s="292">
        <f>N164</f>
        <v>0</v>
      </c>
      <c r="P164" s="292" t="s">
        <v>120</v>
      </c>
      <c r="Q164" s="292" t="s">
        <v>120</v>
      </c>
      <c r="R164" s="292">
        <f>J164+N164</f>
        <v>0</v>
      </c>
      <c r="S164" s="294">
        <f>R164</f>
        <v>0</v>
      </c>
    </row>
    <row r="165" spans="1:19" ht="18.899999999999999" hidden="1" customHeight="1" x14ac:dyDescent="0.3">
      <c r="A165" s="308" t="s">
        <v>125</v>
      </c>
      <c r="B165" s="309"/>
      <c r="C165" s="292">
        <f>IF(E165+G165=0, 0, ROUND((P165-Q165)/(G165+E165)/12,0))</f>
        <v>0</v>
      </c>
      <c r="D165" s="292">
        <f>IF(F165=0,0,ROUND(Q165/F165,0))</f>
        <v>0</v>
      </c>
      <c r="E165" s="297">
        <f>E166+E167</f>
        <v>0</v>
      </c>
      <c r="F165" s="298">
        <f>F166+F167</f>
        <v>0</v>
      </c>
      <c r="G165" s="299">
        <f>G166+G167</f>
        <v>0</v>
      </c>
      <c r="H165" s="310">
        <f>H166+H167</f>
        <v>0</v>
      </c>
      <c r="I165" s="311">
        <f>I166+I167</f>
        <v>0</v>
      </c>
      <c r="J165" s="311">
        <f>J168</f>
        <v>0</v>
      </c>
      <c r="K165" s="311">
        <f>IF(H165+J165=K166+K167+K168,H165+J165,"CHYBA")</f>
        <v>0</v>
      </c>
      <c r="L165" s="292">
        <f>L166+L167</f>
        <v>0</v>
      </c>
      <c r="M165" s="292">
        <f>M166+M167</f>
        <v>0</v>
      </c>
      <c r="N165" s="292">
        <f>N168</f>
        <v>0</v>
      </c>
      <c r="O165" s="292">
        <f>IF(L165+N165=O166+O167+O168,L165+N165,"CHYBA")</f>
        <v>0</v>
      </c>
      <c r="P165" s="292">
        <f>P166+P167</f>
        <v>0</v>
      </c>
      <c r="Q165" s="292">
        <f>Q166+Q167</f>
        <v>0</v>
      </c>
      <c r="R165" s="292">
        <f>R168</f>
        <v>0</v>
      </c>
      <c r="S165" s="294">
        <f>IF(P165+R165=S166+S167+S168,P165+R165,"CHYBA")</f>
        <v>0</v>
      </c>
    </row>
    <row r="166" spans="1:19" ht="18.899999999999999" hidden="1" customHeight="1" x14ac:dyDescent="0.3">
      <c r="A166" s="307" t="s">
        <v>121</v>
      </c>
      <c r="B166" s="291" t="s">
        <v>120</v>
      </c>
      <c r="C166" s="292">
        <f>IF(E166+G166=0, 0, ROUND((P166-Q166)/(G166+E166)/12,0))</f>
        <v>0</v>
      </c>
      <c r="D166" s="292">
        <f>IF(F166=0,0,ROUND(Q166/F166,0))</f>
        <v>0</v>
      </c>
      <c r="E166" s="312"/>
      <c r="F166" s="313"/>
      <c r="G166" s="314"/>
      <c r="H166" s="315"/>
      <c r="I166" s="316"/>
      <c r="J166" s="311" t="s">
        <v>120</v>
      </c>
      <c r="K166" s="311">
        <f>H166</f>
        <v>0</v>
      </c>
      <c r="L166" s="316"/>
      <c r="M166" s="316"/>
      <c r="N166" s="292" t="s">
        <v>120</v>
      </c>
      <c r="O166" s="292">
        <f>L166</f>
        <v>0</v>
      </c>
      <c r="P166" s="292">
        <f>H166+L166</f>
        <v>0</v>
      </c>
      <c r="Q166" s="292">
        <f>I166+M166</f>
        <v>0</v>
      </c>
      <c r="R166" s="292" t="s">
        <v>120</v>
      </c>
      <c r="S166" s="294">
        <f>P166</f>
        <v>0</v>
      </c>
    </row>
    <row r="167" spans="1:19" ht="18.899999999999999" hidden="1" customHeight="1" x14ac:dyDescent="0.3">
      <c r="A167" s="307" t="s">
        <v>122</v>
      </c>
      <c r="B167" s="291" t="s">
        <v>120</v>
      </c>
      <c r="C167" s="292">
        <f>IF(E167+G167=0, 0, ROUND((P167-Q167)/(G167+E167)/12,0))</f>
        <v>0</v>
      </c>
      <c r="D167" s="292">
        <f>IF(F167=0,0,ROUND(Q167/F167,0))</f>
        <v>0</v>
      </c>
      <c r="E167" s="312"/>
      <c r="F167" s="313"/>
      <c r="G167" s="314"/>
      <c r="H167" s="315"/>
      <c r="I167" s="316"/>
      <c r="J167" s="311" t="s">
        <v>120</v>
      </c>
      <c r="K167" s="311">
        <f>H167</f>
        <v>0</v>
      </c>
      <c r="L167" s="316"/>
      <c r="M167" s="316"/>
      <c r="N167" s="292" t="s">
        <v>120</v>
      </c>
      <c r="O167" s="292">
        <f>L167</f>
        <v>0</v>
      </c>
      <c r="P167" s="292">
        <f>H167+L167</f>
        <v>0</v>
      </c>
      <c r="Q167" s="292">
        <f>I167+M167</f>
        <v>0</v>
      </c>
      <c r="R167" s="292" t="s">
        <v>120</v>
      </c>
      <c r="S167" s="294">
        <f>P167</f>
        <v>0</v>
      </c>
    </row>
    <row r="168" spans="1:19" ht="18.899999999999999" hidden="1" customHeight="1" x14ac:dyDescent="0.3">
      <c r="A168" s="307" t="s">
        <v>123</v>
      </c>
      <c r="B168" s="291" t="s">
        <v>120</v>
      </c>
      <c r="C168" s="292" t="s">
        <v>120</v>
      </c>
      <c r="D168" s="292" t="s">
        <v>120</v>
      </c>
      <c r="E168" s="297" t="s">
        <v>120</v>
      </c>
      <c r="F168" s="298" t="s">
        <v>120</v>
      </c>
      <c r="G168" s="299" t="s">
        <v>120</v>
      </c>
      <c r="H168" s="295" t="s">
        <v>120</v>
      </c>
      <c r="I168" s="292" t="s">
        <v>120</v>
      </c>
      <c r="J168" s="316"/>
      <c r="K168" s="311">
        <f>J168</f>
        <v>0</v>
      </c>
      <c r="L168" s="292" t="s">
        <v>120</v>
      </c>
      <c r="M168" s="292" t="s">
        <v>120</v>
      </c>
      <c r="N168" s="316"/>
      <c r="O168" s="292">
        <f>N168</f>
        <v>0</v>
      </c>
      <c r="P168" s="292" t="s">
        <v>120</v>
      </c>
      <c r="Q168" s="292" t="s">
        <v>120</v>
      </c>
      <c r="R168" s="292">
        <f>J168+N168</f>
        <v>0</v>
      </c>
      <c r="S168" s="294">
        <f>R168</f>
        <v>0</v>
      </c>
    </row>
    <row r="169" spans="1:19" ht="18.899999999999999" hidden="1" customHeight="1" x14ac:dyDescent="0.3">
      <c r="A169" s="308" t="s">
        <v>125</v>
      </c>
      <c r="B169" s="309"/>
      <c r="C169" s="292">
        <f>IF(E169+G169=0, 0, ROUND((P169-Q169)/(G169+E169)/12,0))</f>
        <v>0</v>
      </c>
      <c r="D169" s="292">
        <f>IF(F169=0,0,ROUND(Q169/F169,0))</f>
        <v>0</v>
      </c>
      <c r="E169" s="297">
        <f>E170+E171</f>
        <v>0</v>
      </c>
      <c r="F169" s="298">
        <f>F170+F171</f>
        <v>0</v>
      </c>
      <c r="G169" s="299">
        <f>G170+G171</f>
        <v>0</v>
      </c>
      <c r="H169" s="295">
        <f>H170+H171</f>
        <v>0</v>
      </c>
      <c r="I169" s="292">
        <f t="shared" ref="I169" si="59">I170+I171</f>
        <v>0</v>
      </c>
      <c r="J169" s="292">
        <f>J172</f>
        <v>0</v>
      </c>
      <c r="K169" s="292">
        <f>IF(H169+J169=K170+K171+K172,H169+J169,"CHYBA")</f>
        <v>0</v>
      </c>
      <c r="L169" s="292">
        <f>L170+L171</f>
        <v>0</v>
      </c>
      <c r="M169" s="292">
        <f>M170+M171</f>
        <v>0</v>
      </c>
      <c r="N169" s="292">
        <f>N172</f>
        <v>0</v>
      </c>
      <c r="O169" s="292">
        <f>IF(L169+N169=O170+O171+O172,L169+N169,"CHYBA")</f>
        <v>0</v>
      </c>
      <c r="P169" s="292">
        <f>P170+P171</f>
        <v>0</v>
      </c>
      <c r="Q169" s="292">
        <f>Q170+Q171</f>
        <v>0</v>
      </c>
      <c r="R169" s="292">
        <f>R172</f>
        <v>0</v>
      </c>
      <c r="S169" s="294">
        <f>IF(P169+R169=S170+S171+S172,P169+R169,"CHYBA")</f>
        <v>0</v>
      </c>
    </row>
    <row r="170" spans="1:19" ht="18.899999999999999" hidden="1" customHeight="1" x14ac:dyDescent="0.3">
      <c r="A170" s="307" t="s">
        <v>121</v>
      </c>
      <c r="B170" s="291" t="s">
        <v>120</v>
      </c>
      <c r="C170" s="292">
        <f>IF(E170+G170=0, 0, ROUND((P170-Q170)/(G170+E170)/12,0))</f>
        <v>0</v>
      </c>
      <c r="D170" s="292">
        <f>IF(F170=0,0,ROUND(Q170/F170,0))</f>
        <v>0</v>
      </c>
      <c r="E170" s="312"/>
      <c r="F170" s="313"/>
      <c r="G170" s="314"/>
      <c r="H170" s="315"/>
      <c r="I170" s="316"/>
      <c r="J170" s="292" t="s">
        <v>120</v>
      </c>
      <c r="K170" s="292">
        <f>H170</f>
        <v>0</v>
      </c>
      <c r="L170" s="316"/>
      <c r="M170" s="316"/>
      <c r="N170" s="292" t="s">
        <v>120</v>
      </c>
      <c r="O170" s="292">
        <f>L170</f>
        <v>0</v>
      </c>
      <c r="P170" s="292">
        <f>H170+L170</f>
        <v>0</v>
      </c>
      <c r="Q170" s="292">
        <f>I170+M170</f>
        <v>0</v>
      </c>
      <c r="R170" s="292" t="s">
        <v>120</v>
      </c>
      <c r="S170" s="294">
        <f>P170</f>
        <v>0</v>
      </c>
    </row>
    <row r="171" spans="1:19" ht="18.899999999999999" hidden="1" customHeight="1" x14ac:dyDescent="0.3">
      <c r="A171" s="307" t="s">
        <v>122</v>
      </c>
      <c r="B171" s="291" t="s">
        <v>120</v>
      </c>
      <c r="C171" s="292">
        <f>IF(E171+G171=0, 0, ROUND((P171-Q171)/(G171+E171)/12,0))</f>
        <v>0</v>
      </c>
      <c r="D171" s="292">
        <f>IF(F171=0,0,ROUND(Q171/F171,0))</f>
        <v>0</v>
      </c>
      <c r="E171" s="312"/>
      <c r="F171" s="313"/>
      <c r="G171" s="314"/>
      <c r="H171" s="315"/>
      <c r="I171" s="316"/>
      <c r="J171" s="292" t="s">
        <v>120</v>
      </c>
      <c r="K171" s="292">
        <f>H171</f>
        <v>0</v>
      </c>
      <c r="L171" s="316"/>
      <c r="M171" s="316"/>
      <c r="N171" s="292" t="s">
        <v>120</v>
      </c>
      <c r="O171" s="292">
        <f>L171</f>
        <v>0</v>
      </c>
      <c r="P171" s="292">
        <f>H171+L171</f>
        <v>0</v>
      </c>
      <c r="Q171" s="292">
        <f>I171+M171</f>
        <v>0</v>
      </c>
      <c r="R171" s="292" t="s">
        <v>120</v>
      </c>
      <c r="S171" s="294">
        <f>P171</f>
        <v>0</v>
      </c>
    </row>
    <row r="172" spans="1:19" ht="18.899999999999999" hidden="1" customHeight="1" x14ac:dyDescent="0.3">
      <c r="A172" s="307" t="s">
        <v>123</v>
      </c>
      <c r="B172" s="291" t="s">
        <v>120</v>
      </c>
      <c r="C172" s="292" t="s">
        <v>120</v>
      </c>
      <c r="D172" s="292" t="s">
        <v>120</v>
      </c>
      <c r="E172" s="297" t="s">
        <v>120</v>
      </c>
      <c r="F172" s="298" t="s">
        <v>120</v>
      </c>
      <c r="G172" s="299" t="s">
        <v>120</v>
      </c>
      <c r="H172" s="295" t="s">
        <v>120</v>
      </c>
      <c r="I172" s="292" t="s">
        <v>120</v>
      </c>
      <c r="J172" s="316"/>
      <c r="K172" s="292">
        <f>J172</f>
        <v>0</v>
      </c>
      <c r="L172" s="292" t="s">
        <v>120</v>
      </c>
      <c r="M172" s="292" t="s">
        <v>120</v>
      </c>
      <c r="N172" s="316"/>
      <c r="O172" s="292">
        <f>N172</f>
        <v>0</v>
      </c>
      <c r="P172" s="292" t="s">
        <v>120</v>
      </c>
      <c r="Q172" s="292" t="s">
        <v>120</v>
      </c>
      <c r="R172" s="292">
        <f>J172+N172</f>
        <v>0</v>
      </c>
      <c r="S172" s="294">
        <f>R172</f>
        <v>0</v>
      </c>
    </row>
    <row r="173" spans="1:19" ht="18.899999999999999" hidden="1" customHeight="1" x14ac:dyDescent="0.3">
      <c r="A173" s="308" t="s">
        <v>125</v>
      </c>
      <c r="B173" s="309"/>
      <c r="C173" s="292">
        <f>IF(E173+G173=0, 0, ROUND((P173-Q173)/(G173+E173)/12,0))</f>
        <v>0</v>
      </c>
      <c r="D173" s="292">
        <f>IF(F173=0,0,ROUND(Q173/F173,0))</f>
        <v>0</v>
      </c>
      <c r="E173" s="297">
        <f>E174+E175</f>
        <v>0</v>
      </c>
      <c r="F173" s="298">
        <f>F174+F175</f>
        <v>0</v>
      </c>
      <c r="G173" s="299">
        <f>G174+G175</f>
        <v>0</v>
      </c>
      <c r="H173" s="295">
        <f>H174+H175</f>
        <v>0</v>
      </c>
      <c r="I173" s="292">
        <f t="shared" ref="I173" si="60">I174+I175</f>
        <v>0</v>
      </c>
      <c r="J173" s="292">
        <f>J176</f>
        <v>0</v>
      </c>
      <c r="K173" s="292">
        <f>IF(H173+J173=K174+K175+K176,H173+J173,"CHYBA")</f>
        <v>0</v>
      </c>
      <c r="L173" s="292">
        <f>L174+L175</f>
        <v>0</v>
      </c>
      <c r="M173" s="292">
        <f>M174+M175</f>
        <v>0</v>
      </c>
      <c r="N173" s="292">
        <f>N176</f>
        <v>0</v>
      </c>
      <c r="O173" s="292">
        <f>IF(L173+N173=O174+O175+O176,L173+N173,"CHYBA")</f>
        <v>0</v>
      </c>
      <c r="P173" s="292">
        <f>P174+P175</f>
        <v>0</v>
      </c>
      <c r="Q173" s="292">
        <f>Q174+Q175</f>
        <v>0</v>
      </c>
      <c r="R173" s="292">
        <f>R176</f>
        <v>0</v>
      </c>
      <c r="S173" s="294">
        <f>IF(P173+R173=S174+S175+S176,P173+R173,"CHYBA")</f>
        <v>0</v>
      </c>
    </row>
    <row r="174" spans="1:19" ht="18.899999999999999" hidden="1" customHeight="1" x14ac:dyDescent="0.3">
      <c r="A174" s="307" t="s">
        <v>121</v>
      </c>
      <c r="B174" s="291" t="s">
        <v>120</v>
      </c>
      <c r="C174" s="292">
        <f>IF(E174+G174=0, 0, ROUND((P174-Q174)/(G174+E174)/12,0))</f>
        <v>0</v>
      </c>
      <c r="D174" s="292">
        <f>IF(F174=0,0,ROUND(Q174/F174,0))</f>
        <v>0</v>
      </c>
      <c r="E174" s="312"/>
      <c r="F174" s="313"/>
      <c r="G174" s="314"/>
      <c r="H174" s="315"/>
      <c r="I174" s="316"/>
      <c r="J174" s="292" t="s">
        <v>120</v>
      </c>
      <c r="K174" s="292">
        <f>H174</f>
        <v>0</v>
      </c>
      <c r="L174" s="316"/>
      <c r="M174" s="316"/>
      <c r="N174" s="292" t="s">
        <v>120</v>
      </c>
      <c r="O174" s="292">
        <f>L174</f>
        <v>0</v>
      </c>
      <c r="P174" s="292">
        <f>H174+L174</f>
        <v>0</v>
      </c>
      <c r="Q174" s="292">
        <f>I174+M174</f>
        <v>0</v>
      </c>
      <c r="R174" s="292" t="s">
        <v>120</v>
      </c>
      <c r="S174" s="294">
        <f>P174</f>
        <v>0</v>
      </c>
    </row>
    <row r="175" spans="1:19" ht="18.899999999999999" hidden="1" customHeight="1" x14ac:dyDescent="0.3">
      <c r="A175" s="307" t="s">
        <v>122</v>
      </c>
      <c r="B175" s="291" t="s">
        <v>120</v>
      </c>
      <c r="C175" s="292">
        <f>IF(E175+G175=0, 0, ROUND((P175-Q175)/(G175+E175)/12,0))</f>
        <v>0</v>
      </c>
      <c r="D175" s="292">
        <f>IF(F175=0,0,ROUND(Q175/F175,0))</f>
        <v>0</v>
      </c>
      <c r="E175" s="312"/>
      <c r="F175" s="313"/>
      <c r="G175" s="314"/>
      <c r="H175" s="315"/>
      <c r="I175" s="316"/>
      <c r="J175" s="292" t="s">
        <v>120</v>
      </c>
      <c r="K175" s="292">
        <f>H175</f>
        <v>0</v>
      </c>
      <c r="L175" s="316"/>
      <c r="M175" s="316"/>
      <c r="N175" s="292" t="s">
        <v>120</v>
      </c>
      <c r="O175" s="292">
        <f>L175</f>
        <v>0</v>
      </c>
      <c r="P175" s="292">
        <f>H175+L175</f>
        <v>0</v>
      </c>
      <c r="Q175" s="292">
        <f>I175+M175</f>
        <v>0</v>
      </c>
      <c r="R175" s="292" t="s">
        <v>120</v>
      </c>
      <c r="S175" s="294">
        <f>P175</f>
        <v>0</v>
      </c>
    </row>
    <row r="176" spans="1:19" ht="18.899999999999999" hidden="1" customHeight="1" x14ac:dyDescent="0.3">
      <c r="A176" s="307" t="s">
        <v>123</v>
      </c>
      <c r="B176" s="291" t="s">
        <v>120</v>
      </c>
      <c r="C176" s="292" t="s">
        <v>120</v>
      </c>
      <c r="D176" s="292" t="s">
        <v>120</v>
      </c>
      <c r="E176" s="297" t="s">
        <v>120</v>
      </c>
      <c r="F176" s="298" t="s">
        <v>120</v>
      </c>
      <c r="G176" s="299" t="s">
        <v>120</v>
      </c>
      <c r="H176" s="295" t="s">
        <v>120</v>
      </c>
      <c r="I176" s="292" t="s">
        <v>120</v>
      </c>
      <c r="J176" s="316"/>
      <c r="K176" s="292">
        <f>J176</f>
        <v>0</v>
      </c>
      <c r="L176" s="292" t="s">
        <v>120</v>
      </c>
      <c r="M176" s="292" t="s">
        <v>120</v>
      </c>
      <c r="N176" s="316"/>
      <c r="O176" s="292">
        <f>N176</f>
        <v>0</v>
      </c>
      <c r="P176" s="292" t="s">
        <v>120</v>
      </c>
      <c r="Q176" s="292" t="s">
        <v>120</v>
      </c>
      <c r="R176" s="292">
        <f>J176+N176</f>
        <v>0</v>
      </c>
      <c r="S176" s="294">
        <f>R176</f>
        <v>0</v>
      </c>
    </row>
    <row r="177" spans="1:19" ht="18.899999999999999" hidden="1" customHeight="1" x14ac:dyDescent="0.3">
      <c r="A177" s="308" t="s">
        <v>125</v>
      </c>
      <c r="B177" s="309"/>
      <c r="C177" s="292">
        <f>IF(E177+G177=0, 0, ROUND((P177-Q177)/(G177+E177)/12,0))</f>
        <v>0</v>
      </c>
      <c r="D177" s="292">
        <f>IF(F177=0,0,ROUND(Q177/F177,0))</f>
        <v>0</v>
      </c>
      <c r="E177" s="297">
        <f>E178+E179</f>
        <v>0</v>
      </c>
      <c r="F177" s="298">
        <f>F178+F179</f>
        <v>0</v>
      </c>
      <c r="G177" s="299">
        <f>G178+G179</f>
        <v>0</v>
      </c>
      <c r="H177" s="295">
        <f>H178+H179</f>
        <v>0</v>
      </c>
      <c r="I177" s="292">
        <f t="shared" ref="I177" si="61">I178+I179</f>
        <v>0</v>
      </c>
      <c r="J177" s="292">
        <f>J180</f>
        <v>0</v>
      </c>
      <c r="K177" s="292">
        <f>IF(H177+J177=K178+K179+K180,H177+J177,"CHYBA")</f>
        <v>0</v>
      </c>
      <c r="L177" s="292">
        <f>L178+L179</f>
        <v>0</v>
      </c>
      <c r="M177" s="292">
        <f>M178+M179</f>
        <v>0</v>
      </c>
      <c r="N177" s="292">
        <f>N180</f>
        <v>0</v>
      </c>
      <c r="O177" s="292">
        <f>IF(L177+N177=O178+O179+O180,L177+N177,"CHYBA")</f>
        <v>0</v>
      </c>
      <c r="P177" s="292">
        <f>P178+P179</f>
        <v>0</v>
      </c>
      <c r="Q177" s="292">
        <f>Q178+Q179</f>
        <v>0</v>
      </c>
      <c r="R177" s="292">
        <f>R180</f>
        <v>0</v>
      </c>
      <c r="S177" s="294">
        <f>IF(P177+R177=S178+S179+S180,P177+R177,"CHYBA")</f>
        <v>0</v>
      </c>
    </row>
    <row r="178" spans="1:19" ht="18.899999999999999" hidden="1" customHeight="1" x14ac:dyDescent="0.3">
      <c r="A178" s="307" t="s">
        <v>121</v>
      </c>
      <c r="B178" s="291" t="s">
        <v>120</v>
      </c>
      <c r="C178" s="292">
        <f>IF(E178+G178=0, 0, ROUND((P178-Q178)/(G178+E178)/12,0))</f>
        <v>0</v>
      </c>
      <c r="D178" s="292">
        <f>IF(F178=0,0,ROUND(Q178/F178,0))</f>
        <v>0</v>
      </c>
      <c r="E178" s="312"/>
      <c r="F178" s="313"/>
      <c r="G178" s="314"/>
      <c r="H178" s="315"/>
      <c r="I178" s="316"/>
      <c r="J178" s="292" t="s">
        <v>120</v>
      </c>
      <c r="K178" s="292">
        <f>H178</f>
        <v>0</v>
      </c>
      <c r="L178" s="316"/>
      <c r="M178" s="316"/>
      <c r="N178" s="292" t="s">
        <v>120</v>
      </c>
      <c r="O178" s="292">
        <f>L178</f>
        <v>0</v>
      </c>
      <c r="P178" s="292">
        <f>H178+L178</f>
        <v>0</v>
      </c>
      <c r="Q178" s="292">
        <f>I178+M178</f>
        <v>0</v>
      </c>
      <c r="R178" s="292" t="s">
        <v>120</v>
      </c>
      <c r="S178" s="294">
        <f>P178</f>
        <v>0</v>
      </c>
    </row>
    <row r="179" spans="1:19" ht="18.899999999999999" hidden="1" customHeight="1" x14ac:dyDescent="0.3">
      <c r="A179" s="307" t="s">
        <v>122</v>
      </c>
      <c r="B179" s="291" t="s">
        <v>120</v>
      </c>
      <c r="C179" s="292">
        <f>IF(E179+G179=0, 0, ROUND((P179-Q179)/(G179+E179)/12,0))</f>
        <v>0</v>
      </c>
      <c r="D179" s="292">
        <f>IF(F179=0,0,ROUND(Q179/F179,0))</f>
        <v>0</v>
      </c>
      <c r="E179" s="312"/>
      <c r="F179" s="313"/>
      <c r="G179" s="314"/>
      <c r="H179" s="315"/>
      <c r="I179" s="316"/>
      <c r="J179" s="292" t="s">
        <v>120</v>
      </c>
      <c r="K179" s="292">
        <f>H179</f>
        <v>0</v>
      </c>
      <c r="L179" s="316"/>
      <c r="M179" s="316"/>
      <c r="N179" s="292" t="s">
        <v>120</v>
      </c>
      <c r="O179" s="292">
        <f>L179</f>
        <v>0</v>
      </c>
      <c r="P179" s="292">
        <f>H179+L179</f>
        <v>0</v>
      </c>
      <c r="Q179" s="292">
        <f>I179+M179</f>
        <v>0</v>
      </c>
      <c r="R179" s="292" t="s">
        <v>120</v>
      </c>
      <c r="S179" s="294">
        <f>P179</f>
        <v>0</v>
      </c>
    </row>
    <row r="180" spans="1:19" ht="18.899999999999999" hidden="1" customHeight="1" x14ac:dyDescent="0.3">
      <c r="A180" s="307" t="s">
        <v>123</v>
      </c>
      <c r="B180" s="291" t="s">
        <v>120</v>
      </c>
      <c r="C180" s="292" t="s">
        <v>120</v>
      </c>
      <c r="D180" s="292" t="s">
        <v>120</v>
      </c>
      <c r="E180" s="297" t="s">
        <v>120</v>
      </c>
      <c r="F180" s="298" t="s">
        <v>120</v>
      </c>
      <c r="G180" s="299" t="s">
        <v>120</v>
      </c>
      <c r="H180" s="295" t="s">
        <v>120</v>
      </c>
      <c r="I180" s="292" t="s">
        <v>120</v>
      </c>
      <c r="J180" s="316"/>
      <c r="K180" s="292">
        <f>J180</f>
        <v>0</v>
      </c>
      <c r="L180" s="292" t="s">
        <v>120</v>
      </c>
      <c r="M180" s="292" t="s">
        <v>120</v>
      </c>
      <c r="N180" s="316"/>
      <c r="O180" s="292">
        <f>N180</f>
        <v>0</v>
      </c>
      <c r="P180" s="292" t="s">
        <v>120</v>
      </c>
      <c r="Q180" s="292" t="s">
        <v>120</v>
      </c>
      <c r="R180" s="292">
        <f>J180+N180</f>
        <v>0</v>
      </c>
      <c r="S180" s="294">
        <f>R180</f>
        <v>0</v>
      </c>
    </row>
    <row r="181" spans="1:19" ht="18.899999999999999" hidden="1" customHeight="1" x14ac:dyDescent="0.3">
      <c r="A181" s="308" t="s">
        <v>125</v>
      </c>
      <c r="B181" s="309"/>
      <c r="C181" s="292">
        <f>IF(E181+G181=0, 0, ROUND((P181-Q181)/(G181+E181)/12,0))</f>
        <v>0</v>
      </c>
      <c r="D181" s="292">
        <f>IF(F181=0,0,ROUND(Q181/F181,0))</f>
        <v>0</v>
      </c>
      <c r="E181" s="297">
        <f>E182+E183</f>
        <v>0</v>
      </c>
      <c r="F181" s="298">
        <f>F182+F183</f>
        <v>0</v>
      </c>
      <c r="G181" s="299">
        <f>G182+G183</f>
        <v>0</v>
      </c>
      <c r="H181" s="295">
        <f>H182+H183</f>
        <v>0</v>
      </c>
      <c r="I181" s="292">
        <f t="shared" ref="I181" si="62">I182+I183</f>
        <v>0</v>
      </c>
      <c r="J181" s="292">
        <f>J184</f>
        <v>0</v>
      </c>
      <c r="K181" s="292">
        <f>IF(H181+J181=K182+K183+K184,H181+J181,"CHYBA")</f>
        <v>0</v>
      </c>
      <c r="L181" s="292">
        <f>L182+L183</f>
        <v>0</v>
      </c>
      <c r="M181" s="292">
        <f>M182+M183</f>
        <v>0</v>
      </c>
      <c r="N181" s="292">
        <f>N184</f>
        <v>0</v>
      </c>
      <c r="O181" s="292">
        <f>IF(L181+N181=O182+O183+O184,L181+N181,"CHYBA")</f>
        <v>0</v>
      </c>
      <c r="P181" s="292">
        <f>P182+P183</f>
        <v>0</v>
      </c>
      <c r="Q181" s="292">
        <f>Q182+Q183</f>
        <v>0</v>
      </c>
      <c r="R181" s="292">
        <f>R184</f>
        <v>0</v>
      </c>
      <c r="S181" s="294">
        <f>IF(P181+R181=S182+S183+S184,P181+R181,"CHYBA")</f>
        <v>0</v>
      </c>
    </row>
    <row r="182" spans="1:19" ht="18.899999999999999" hidden="1" customHeight="1" x14ac:dyDescent="0.3">
      <c r="A182" s="307" t="s">
        <v>121</v>
      </c>
      <c r="B182" s="291" t="s">
        <v>120</v>
      </c>
      <c r="C182" s="292">
        <f>IF(E182+G182=0, 0, ROUND((P182-Q182)/(G182+E182)/12,0))</f>
        <v>0</v>
      </c>
      <c r="D182" s="292">
        <f>IF(F182=0,0,ROUND(Q182/F182,0))</f>
        <v>0</v>
      </c>
      <c r="E182" s="312"/>
      <c r="F182" s="313"/>
      <c r="G182" s="314"/>
      <c r="H182" s="315"/>
      <c r="I182" s="316"/>
      <c r="J182" s="292" t="s">
        <v>120</v>
      </c>
      <c r="K182" s="292">
        <f>H182</f>
        <v>0</v>
      </c>
      <c r="L182" s="316"/>
      <c r="M182" s="316"/>
      <c r="N182" s="292" t="s">
        <v>120</v>
      </c>
      <c r="O182" s="292">
        <f>L182</f>
        <v>0</v>
      </c>
      <c r="P182" s="292">
        <f>H182+L182</f>
        <v>0</v>
      </c>
      <c r="Q182" s="292">
        <f>I182+M182</f>
        <v>0</v>
      </c>
      <c r="R182" s="292" t="s">
        <v>120</v>
      </c>
      <c r="S182" s="294">
        <f>P182</f>
        <v>0</v>
      </c>
    </row>
    <row r="183" spans="1:19" ht="18.899999999999999" hidden="1" customHeight="1" x14ac:dyDescent="0.3">
      <c r="A183" s="307" t="s">
        <v>122</v>
      </c>
      <c r="B183" s="291" t="s">
        <v>120</v>
      </c>
      <c r="C183" s="292">
        <f>IF(E183+G183=0, 0, ROUND((P183-Q183)/(G183+E183)/12,0))</f>
        <v>0</v>
      </c>
      <c r="D183" s="292">
        <f>IF(F183=0,0,ROUND(Q183/F183,0))</f>
        <v>0</v>
      </c>
      <c r="E183" s="312"/>
      <c r="F183" s="313"/>
      <c r="G183" s="314"/>
      <c r="H183" s="315"/>
      <c r="I183" s="316"/>
      <c r="J183" s="292" t="s">
        <v>120</v>
      </c>
      <c r="K183" s="292">
        <f>H183</f>
        <v>0</v>
      </c>
      <c r="L183" s="316"/>
      <c r="M183" s="316"/>
      <c r="N183" s="292" t="s">
        <v>120</v>
      </c>
      <c r="O183" s="292">
        <f>L183</f>
        <v>0</v>
      </c>
      <c r="P183" s="292">
        <f>H183+L183</f>
        <v>0</v>
      </c>
      <c r="Q183" s="292">
        <f>I183+M183</f>
        <v>0</v>
      </c>
      <c r="R183" s="292" t="s">
        <v>120</v>
      </c>
      <c r="S183" s="294">
        <f>P183</f>
        <v>0</v>
      </c>
    </row>
    <row r="184" spans="1:19" ht="18.899999999999999" hidden="1" customHeight="1" x14ac:dyDescent="0.3">
      <c r="A184" s="307" t="s">
        <v>123</v>
      </c>
      <c r="B184" s="291" t="s">
        <v>120</v>
      </c>
      <c r="C184" s="292" t="s">
        <v>120</v>
      </c>
      <c r="D184" s="292" t="s">
        <v>120</v>
      </c>
      <c r="E184" s="297" t="s">
        <v>120</v>
      </c>
      <c r="F184" s="298" t="s">
        <v>120</v>
      </c>
      <c r="G184" s="299" t="s">
        <v>120</v>
      </c>
      <c r="H184" s="295" t="s">
        <v>120</v>
      </c>
      <c r="I184" s="292" t="s">
        <v>120</v>
      </c>
      <c r="J184" s="316"/>
      <c r="K184" s="292">
        <f>J184</f>
        <v>0</v>
      </c>
      <c r="L184" s="292" t="s">
        <v>120</v>
      </c>
      <c r="M184" s="292" t="s">
        <v>120</v>
      </c>
      <c r="N184" s="316"/>
      <c r="O184" s="292">
        <f>N184</f>
        <v>0</v>
      </c>
      <c r="P184" s="292" t="s">
        <v>120</v>
      </c>
      <c r="Q184" s="292" t="s">
        <v>120</v>
      </c>
      <c r="R184" s="292">
        <f>J184+N184</f>
        <v>0</v>
      </c>
      <c r="S184" s="294">
        <f>R184</f>
        <v>0</v>
      </c>
    </row>
    <row r="185" spans="1:19" ht="18.899999999999999" hidden="1" customHeight="1" x14ac:dyDescent="0.3">
      <c r="A185" s="308" t="s">
        <v>125</v>
      </c>
      <c r="B185" s="309"/>
      <c r="C185" s="292">
        <f>IF(E185+G185=0, 0, ROUND((P185-Q185)/(G185+E185)/12,0))</f>
        <v>0</v>
      </c>
      <c r="D185" s="292">
        <f>IF(F185=0,0,ROUND(Q185/F185,0))</f>
        <v>0</v>
      </c>
      <c r="E185" s="297">
        <f>E186+E187</f>
        <v>0</v>
      </c>
      <c r="F185" s="298">
        <f>F186+F187</f>
        <v>0</v>
      </c>
      <c r="G185" s="299">
        <f>G186+G187</f>
        <v>0</v>
      </c>
      <c r="H185" s="295">
        <f>H186+H187</f>
        <v>0</v>
      </c>
      <c r="I185" s="292">
        <f t="shared" ref="I185" si="63">I186+I187</f>
        <v>0</v>
      </c>
      <c r="J185" s="292">
        <f>J188</f>
        <v>0</v>
      </c>
      <c r="K185" s="292">
        <f>IF(H185+J185=K186+K187+K188,H185+J185,"CHYBA")</f>
        <v>0</v>
      </c>
      <c r="L185" s="292">
        <f>L186+L187</f>
        <v>0</v>
      </c>
      <c r="M185" s="292">
        <f>M186+M187</f>
        <v>0</v>
      </c>
      <c r="N185" s="292">
        <f>N188</f>
        <v>0</v>
      </c>
      <c r="O185" s="292">
        <f>IF(L185+N185=O186+O187+O188,L185+N185,"CHYBA")</f>
        <v>0</v>
      </c>
      <c r="P185" s="292">
        <f>P186+P187</f>
        <v>0</v>
      </c>
      <c r="Q185" s="292">
        <f>Q186+Q187</f>
        <v>0</v>
      </c>
      <c r="R185" s="292">
        <f>R188</f>
        <v>0</v>
      </c>
      <c r="S185" s="294">
        <f>IF(P185+R185=S186+S187+S188,P185+R185,"CHYBA")</f>
        <v>0</v>
      </c>
    </row>
    <row r="186" spans="1:19" ht="18.899999999999999" hidden="1" customHeight="1" x14ac:dyDescent="0.3">
      <c r="A186" s="307" t="s">
        <v>121</v>
      </c>
      <c r="B186" s="291" t="s">
        <v>120</v>
      </c>
      <c r="C186" s="292">
        <f>IF(E186+G186=0, 0, ROUND((P186-Q186)/(G186+E186)/12,0))</f>
        <v>0</v>
      </c>
      <c r="D186" s="292">
        <f>IF(F186=0,0,ROUND(Q186/F186,0))</f>
        <v>0</v>
      </c>
      <c r="E186" s="312"/>
      <c r="F186" s="313"/>
      <c r="G186" s="314"/>
      <c r="H186" s="315"/>
      <c r="I186" s="316"/>
      <c r="J186" s="292" t="s">
        <v>120</v>
      </c>
      <c r="K186" s="292">
        <f>H186</f>
        <v>0</v>
      </c>
      <c r="L186" s="316"/>
      <c r="M186" s="316"/>
      <c r="N186" s="292" t="s">
        <v>120</v>
      </c>
      <c r="O186" s="292">
        <f>L186</f>
        <v>0</v>
      </c>
      <c r="P186" s="292">
        <f>H186+L186</f>
        <v>0</v>
      </c>
      <c r="Q186" s="292">
        <f>I186+M186</f>
        <v>0</v>
      </c>
      <c r="R186" s="292" t="s">
        <v>120</v>
      </c>
      <c r="S186" s="294">
        <f>P186</f>
        <v>0</v>
      </c>
    </row>
    <row r="187" spans="1:19" ht="18.899999999999999" hidden="1" customHeight="1" x14ac:dyDescent="0.3">
      <c r="A187" s="307" t="s">
        <v>122</v>
      </c>
      <c r="B187" s="291" t="s">
        <v>120</v>
      </c>
      <c r="C187" s="292">
        <f>IF(E187+G187=0, 0, ROUND((P187-Q187)/(G187+E187)/12,0))</f>
        <v>0</v>
      </c>
      <c r="D187" s="292">
        <f>IF(F187=0,0,ROUND(Q187/F187,0))</f>
        <v>0</v>
      </c>
      <c r="E187" s="312"/>
      <c r="F187" s="313"/>
      <c r="G187" s="314"/>
      <c r="H187" s="315"/>
      <c r="I187" s="316"/>
      <c r="J187" s="292" t="s">
        <v>120</v>
      </c>
      <c r="K187" s="292">
        <f>H187</f>
        <v>0</v>
      </c>
      <c r="L187" s="316"/>
      <c r="M187" s="316"/>
      <c r="N187" s="292" t="s">
        <v>120</v>
      </c>
      <c r="O187" s="292">
        <f>L187</f>
        <v>0</v>
      </c>
      <c r="P187" s="292">
        <f>H187+L187</f>
        <v>0</v>
      </c>
      <c r="Q187" s="292">
        <f>I187+M187</f>
        <v>0</v>
      </c>
      <c r="R187" s="292" t="s">
        <v>120</v>
      </c>
      <c r="S187" s="294">
        <f>P187</f>
        <v>0</v>
      </c>
    </row>
    <row r="188" spans="1:19" ht="18.899999999999999" hidden="1" customHeight="1" x14ac:dyDescent="0.3">
      <c r="A188" s="307" t="s">
        <v>123</v>
      </c>
      <c r="B188" s="291" t="s">
        <v>120</v>
      </c>
      <c r="C188" s="292" t="s">
        <v>120</v>
      </c>
      <c r="D188" s="292" t="s">
        <v>120</v>
      </c>
      <c r="E188" s="297" t="s">
        <v>120</v>
      </c>
      <c r="F188" s="298" t="s">
        <v>120</v>
      </c>
      <c r="G188" s="299" t="s">
        <v>120</v>
      </c>
      <c r="H188" s="295" t="s">
        <v>120</v>
      </c>
      <c r="I188" s="292" t="s">
        <v>120</v>
      </c>
      <c r="J188" s="316"/>
      <c r="K188" s="292">
        <f>J188</f>
        <v>0</v>
      </c>
      <c r="L188" s="292" t="s">
        <v>120</v>
      </c>
      <c r="M188" s="292" t="s">
        <v>120</v>
      </c>
      <c r="N188" s="316"/>
      <c r="O188" s="292">
        <f>N188</f>
        <v>0</v>
      </c>
      <c r="P188" s="292" t="s">
        <v>120</v>
      </c>
      <c r="Q188" s="292" t="s">
        <v>120</v>
      </c>
      <c r="R188" s="292">
        <f>J188+N188</f>
        <v>0</v>
      </c>
      <c r="S188" s="294">
        <f>R188</f>
        <v>0</v>
      </c>
    </row>
    <row r="189" spans="1:19" ht="18.899999999999999" hidden="1" customHeight="1" x14ac:dyDescent="0.3">
      <c r="A189" s="308" t="s">
        <v>125</v>
      </c>
      <c r="B189" s="309"/>
      <c r="C189" s="292">
        <f>IF(E189+G189=0, 0, ROUND((P189-Q189)/(G189+E189)/12,0))</f>
        <v>0</v>
      </c>
      <c r="D189" s="292">
        <f>IF(F189=0,0,ROUND(Q189/F189,0))</f>
        <v>0</v>
      </c>
      <c r="E189" s="297">
        <f>E190+E191</f>
        <v>0</v>
      </c>
      <c r="F189" s="298">
        <f>F190+F191</f>
        <v>0</v>
      </c>
      <c r="G189" s="299">
        <f>G190+G191</f>
        <v>0</v>
      </c>
      <c r="H189" s="295">
        <f>H190+H191</f>
        <v>0</v>
      </c>
      <c r="I189" s="292">
        <f t="shared" ref="I189" si="64">I190+I191</f>
        <v>0</v>
      </c>
      <c r="J189" s="292">
        <f>J192</f>
        <v>0</v>
      </c>
      <c r="K189" s="292">
        <f>IF(H189+J189=K190+K191+K192,H189+J189,"CHYBA")</f>
        <v>0</v>
      </c>
      <c r="L189" s="292">
        <f>L190+L191</f>
        <v>0</v>
      </c>
      <c r="M189" s="292">
        <f>M190+M191</f>
        <v>0</v>
      </c>
      <c r="N189" s="292">
        <f>N192</f>
        <v>0</v>
      </c>
      <c r="O189" s="292">
        <f>IF(L189+N189=O190+O191+O192,L189+N189,"CHYBA")</f>
        <v>0</v>
      </c>
      <c r="P189" s="292">
        <f>P190+P191</f>
        <v>0</v>
      </c>
      <c r="Q189" s="292">
        <f>Q190+Q191</f>
        <v>0</v>
      </c>
      <c r="R189" s="292">
        <f>R192</f>
        <v>0</v>
      </c>
      <c r="S189" s="294">
        <f>IF(P189+R189=S190+S191+S192,P189+R189,"CHYBA")</f>
        <v>0</v>
      </c>
    </row>
    <row r="190" spans="1:19" ht="18.899999999999999" hidden="1" customHeight="1" x14ac:dyDescent="0.3">
      <c r="A190" s="307" t="s">
        <v>121</v>
      </c>
      <c r="B190" s="291" t="s">
        <v>120</v>
      </c>
      <c r="C190" s="292">
        <f>IF(E190+G190=0, 0, ROUND((P190-Q190)/(G190+E190)/12,0))</f>
        <v>0</v>
      </c>
      <c r="D190" s="292">
        <f>IF(F190=0,0,ROUND(Q190/F190,0))</f>
        <v>0</v>
      </c>
      <c r="E190" s="312"/>
      <c r="F190" s="313"/>
      <c r="G190" s="314"/>
      <c r="H190" s="315"/>
      <c r="I190" s="316"/>
      <c r="J190" s="292" t="s">
        <v>120</v>
      </c>
      <c r="K190" s="292">
        <f>H190</f>
        <v>0</v>
      </c>
      <c r="L190" s="316"/>
      <c r="M190" s="316"/>
      <c r="N190" s="292" t="s">
        <v>120</v>
      </c>
      <c r="O190" s="292">
        <f>L190</f>
        <v>0</v>
      </c>
      <c r="P190" s="292">
        <f>H190+L190</f>
        <v>0</v>
      </c>
      <c r="Q190" s="292">
        <f>I190+M190</f>
        <v>0</v>
      </c>
      <c r="R190" s="292" t="s">
        <v>120</v>
      </c>
      <c r="S190" s="294">
        <f>P190</f>
        <v>0</v>
      </c>
    </row>
    <row r="191" spans="1:19" ht="18.899999999999999" hidden="1" customHeight="1" x14ac:dyDescent="0.3">
      <c r="A191" s="307" t="s">
        <v>122</v>
      </c>
      <c r="B191" s="291" t="s">
        <v>120</v>
      </c>
      <c r="C191" s="292">
        <f>IF(E191+G191=0, 0, ROUND((P191-Q191)/(G191+E191)/12,0))</f>
        <v>0</v>
      </c>
      <c r="D191" s="292">
        <f>IF(F191=0,0,ROUND(Q191/F191,0))</f>
        <v>0</v>
      </c>
      <c r="E191" s="312"/>
      <c r="F191" s="313"/>
      <c r="G191" s="314"/>
      <c r="H191" s="315"/>
      <c r="I191" s="316"/>
      <c r="J191" s="292" t="s">
        <v>120</v>
      </c>
      <c r="K191" s="292">
        <f>H191</f>
        <v>0</v>
      </c>
      <c r="L191" s="316"/>
      <c r="M191" s="316"/>
      <c r="N191" s="292" t="s">
        <v>120</v>
      </c>
      <c r="O191" s="292">
        <f>L191</f>
        <v>0</v>
      </c>
      <c r="P191" s="292">
        <f>H191+L191</f>
        <v>0</v>
      </c>
      <c r="Q191" s="292">
        <f>I191+M191</f>
        <v>0</v>
      </c>
      <c r="R191" s="292" t="s">
        <v>120</v>
      </c>
      <c r="S191" s="294">
        <f>P191</f>
        <v>0</v>
      </c>
    </row>
    <row r="192" spans="1:19" ht="18.899999999999999" hidden="1" customHeight="1" x14ac:dyDescent="0.3">
      <c r="A192" s="325" t="s">
        <v>123</v>
      </c>
      <c r="B192" s="326" t="s">
        <v>120</v>
      </c>
      <c r="C192" s="327" t="s">
        <v>120</v>
      </c>
      <c r="D192" s="327" t="s">
        <v>120</v>
      </c>
      <c r="E192" s="328" t="s">
        <v>120</v>
      </c>
      <c r="F192" s="329" t="s">
        <v>120</v>
      </c>
      <c r="G192" s="330" t="s">
        <v>120</v>
      </c>
      <c r="H192" s="331" t="s">
        <v>120</v>
      </c>
      <c r="I192" s="327" t="s">
        <v>120</v>
      </c>
      <c r="J192" s="332"/>
      <c r="K192" s="327">
        <f>J192</f>
        <v>0</v>
      </c>
      <c r="L192" s="327" t="s">
        <v>120</v>
      </c>
      <c r="M192" s="327" t="s">
        <v>120</v>
      </c>
      <c r="N192" s="332"/>
      <c r="O192" s="327">
        <f>N192</f>
        <v>0</v>
      </c>
      <c r="P192" s="327" t="s">
        <v>120</v>
      </c>
      <c r="Q192" s="327" t="s">
        <v>120</v>
      </c>
      <c r="R192" s="327">
        <f>J192+N192</f>
        <v>0</v>
      </c>
      <c r="S192" s="333">
        <f>R192</f>
        <v>0</v>
      </c>
    </row>
    <row r="193" spans="1:19" ht="18.899999999999999" hidden="1" customHeight="1" x14ac:dyDescent="0.3">
      <c r="A193" s="301" t="s">
        <v>126</v>
      </c>
      <c r="B193" s="302" t="s">
        <v>120</v>
      </c>
      <c r="C193" s="303">
        <f>IF(E193+G193=0, 0, ROUND((P193-Q193)/(G193+E193)/12,0))</f>
        <v>0</v>
      </c>
      <c r="D193" s="303">
        <f>IF(F193=0,0,ROUND(Q193/F193,0))</f>
        <v>0</v>
      </c>
      <c r="E193" s="304">
        <f>E194+E195</f>
        <v>0</v>
      </c>
      <c r="F193" s="303">
        <f>F194+F195</f>
        <v>0</v>
      </c>
      <c r="G193" s="305">
        <f>G194+G195</f>
        <v>0</v>
      </c>
      <c r="H193" s="306">
        <f>H194+H195</f>
        <v>0</v>
      </c>
      <c r="I193" s="303">
        <f t="shared" ref="I193" si="65">I194+I195</f>
        <v>0</v>
      </c>
      <c r="J193" s="303">
        <f>J196</f>
        <v>0</v>
      </c>
      <c r="K193" s="303">
        <f>IF(H193+J193=K194+K195+K196,H193+J193,"CHYBA")</f>
        <v>0</v>
      </c>
      <c r="L193" s="303">
        <f>L194+L195</f>
        <v>0</v>
      </c>
      <c r="M193" s="303">
        <f>M194+M195</f>
        <v>0</v>
      </c>
      <c r="N193" s="303">
        <f>N196</f>
        <v>0</v>
      </c>
      <c r="O193" s="303">
        <f>IF(L193+N193=O194+O195+O196,L193+N193,"CHYBA")</f>
        <v>0</v>
      </c>
      <c r="P193" s="303">
        <f>P194+P195</f>
        <v>0</v>
      </c>
      <c r="Q193" s="303">
        <f>Q194+Q195</f>
        <v>0</v>
      </c>
      <c r="R193" s="303">
        <f>R196</f>
        <v>0</v>
      </c>
      <c r="S193" s="305">
        <f>IF(P193+R193=S194+S195+S196,P193+R193,"CHYBA")</f>
        <v>0</v>
      </c>
    </row>
    <row r="194" spans="1:19" ht="18.899999999999999" hidden="1" customHeight="1" x14ac:dyDescent="0.3">
      <c r="A194" s="307" t="s">
        <v>121</v>
      </c>
      <c r="B194" s="291" t="s">
        <v>120</v>
      </c>
      <c r="C194" s="292">
        <f>IF(E194+G194=0, 0, ROUND((P194-Q194)/(G194+E194)/12,0))</f>
        <v>0</v>
      </c>
      <c r="D194" s="292">
        <f>IF(F194=0,0,ROUND(Q194/F194,0))</f>
        <v>0</v>
      </c>
      <c r="E194" s="293">
        <f>E198+E202+E206+E210+E214+E218+E222</f>
        <v>0</v>
      </c>
      <c r="F194" s="292">
        <f>F198+F202+F206+F210+F214+F218+F222</f>
        <v>0</v>
      </c>
      <c r="G194" s="294">
        <f>G198+G202+G206+G210+G214+G218+G222</f>
        <v>0</v>
      </c>
      <c r="H194" s="295">
        <f>H198+H202+H206+H210+H214+H218+H222</f>
        <v>0</v>
      </c>
      <c r="I194" s="292">
        <f t="shared" ref="I194:I195" si="66">I198+I202+I206+I210+I214+I218+I222</f>
        <v>0</v>
      </c>
      <c r="J194" s="292" t="s">
        <v>120</v>
      </c>
      <c r="K194" s="292">
        <f>H194</f>
        <v>0</v>
      </c>
      <c r="L194" s="292">
        <f>L198+L202+L206+L210+L214+L218+L222</f>
        <v>0</v>
      </c>
      <c r="M194" s="292">
        <f t="shared" ref="M194:M195" si="67">M198+M202+M206+M210+M214+M218+M222</f>
        <v>0</v>
      </c>
      <c r="N194" s="292" t="s">
        <v>120</v>
      </c>
      <c r="O194" s="292">
        <f>L194</f>
        <v>0</v>
      </c>
      <c r="P194" s="292">
        <f>H194+L194</f>
        <v>0</v>
      </c>
      <c r="Q194" s="292">
        <f>I194+M194</f>
        <v>0</v>
      </c>
      <c r="R194" s="292" t="s">
        <v>120</v>
      </c>
      <c r="S194" s="294">
        <f>P194</f>
        <v>0</v>
      </c>
    </row>
    <row r="195" spans="1:19" ht="18.899999999999999" hidden="1" customHeight="1" x14ac:dyDescent="0.3">
      <c r="A195" s="307" t="s">
        <v>122</v>
      </c>
      <c r="B195" s="291" t="s">
        <v>120</v>
      </c>
      <c r="C195" s="292">
        <f>IF(E195+G195=0, 0, ROUND((P195-Q195)/(G195+E195)/12,0))</f>
        <v>0</v>
      </c>
      <c r="D195" s="292">
        <f>IF(F195=0,0,ROUND(Q195/F195,0))</f>
        <v>0</v>
      </c>
      <c r="E195" s="293">
        <f>E199+E203+E207+E211+E215+E219+E223</f>
        <v>0</v>
      </c>
      <c r="F195" s="292">
        <f t="shared" ref="F195:G195" si="68">F199+F203+F207+F211+F215+F219+F223</f>
        <v>0</v>
      </c>
      <c r="G195" s="294">
        <f t="shared" si="68"/>
        <v>0</v>
      </c>
      <c r="H195" s="295">
        <f>H199+H203+H207+H211+H215+H219+H223</f>
        <v>0</v>
      </c>
      <c r="I195" s="292">
        <f t="shared" si="66"/>
        <v>0</v>
      </c>
      <c r="J195" s="292" t="s">
        <v>120</v>
      </c>
      <c r="K195" s="292">
        <f>H195</f>
        <v>0</v>
      </c>
      <c r="L195" s="292">
        <f>L199+L203+L207+L211+L215+L219+L223</f>
        <v>0</v>
      </c>
      <c r="M195" s="292">
        <f t="shared" si="67"/>
        <v>0</v>
      </c>
      <c r="N195" s="292" t="s">
        <v>120</v>
      </c>
      <c r="O195" s="292">
        <f>L195</f>
        <v>0</v>
      </c>
      <c r="P195" s="292">
        <f>H195+L195</f>
        <v>0</v>
      </c>
      <c r="Q195" s="292">
        <f>I195+M195</f>
        <v>0</v>
      </c>
      <c r="R195" s="292" t="s">
        <v>120</v>
      </c>
      <c r="S195" s="294">
        <f>P195</f>
        <v>0</v>
      </c>
    </row>
    <row r="196" spans="1:19" ht="18.899999999999999" hidden="1" customHeight="1" x14ac:dyDescent="0.3">
      <c r="A196" s="307" t="s">
        <v>123</v>
      </c>
      <c r="B196" s="291" t="s">
        <v>120</v>
      </c>
      <c r="C196" s="292" t="s">
        <v>120</v>
      </c>
      <c r="D196" s="292" t="s">
        <v>120</v>
      </c>
      <c r="E196" s="297" t="s">
        <v>120</v>
      </c>
      <c r="F196" s="298" t="s">
        <v>120</v>
      </c>
      <c r="G196" s="299" t="s">
        <v>120</v>
      </c>
      <c r="H196" s="295" t="s">
        <v>120</v>
      </c>
      <c r="I196" s="292" t="s">
        <v>120</v>
      </c>
      <c r="J196" s="292">
        <f>J200+J204+J208+J212+J216+J220+J224</f>
        <v>0</v>
      </c>
      <c r="K196" s="292">
        <f>J196</f>
        <v>0</v>
      </c>
      <c r="L196" s="292" t="s">
        <v>120</v>
      </c>
      <c r="M196" s="292" t="s">
        <v>120</v>
      </c>
      <c r="N196" s="292">
        <f>N200+N204+N208+N212+N216+N220+N224</f>
        <v>0</v>
      </c>
      <c r="O196" s="292">
        <f>N196</f>
        <v>0</v>
      </c>
      <c r="P196" s="292" t="s">
        <v>120</v>
      </c>
      <c r="Q196" s="292" t="s">
        <v>120</v>
      </c>
      <c r="R196" s="292">
        <f>J196+N196</f>
        <v>0</v>
      </c>
      <c r="S196" s="294">
        <f>R196</f>
        <v>0</v>
      </c>
    </row>
    <row r="197" spans="1:19" ht="18.899999999999999" hidden="1" customHeight="1" x14ac:dyDescent="0.3">
      <c r="A197" s="308" t="s">
        <v>125</v>
      </c>
      <c r="B197" s="309"/>
      <c r="C197" s="292">
        <f>IF(E197+G197=0, 0, ROUND((P197-Q197)/(G197+E197)/12,0))</f>
        <v>0</v>
      </c>
      <c r="D197" s="292">
        <f>IF(F197=0,0,ROUND(Q197/F197,0))</f>
        <v>0</v>
      </c>
      <c r="E197" s="297">
        <f>E198+E199</f>
        <v>0</v>
      </c>
      <c r="F197" s="298">
        <f>F198+F199</f>
        <v>0</v>
      </c>
      <c r="G197" s="299">
        <f>G198+G199</f>
        <v>0</v>
      </c>
      <c r="H197" s="310">
        <f>H198+H199</f>
        <v>0</v>
      </c>
      <c r="I197" s="311">
        <f>I198+I199</f>
        <v>0</v>
      </c>
      <c r="J197" s="311">
        <f>J200</f>
        <v>0</v>
      </c>
      <c r="K197" s="311">
        <f>IF(H197+J197=K198+K199+K200,H197+J197,"CHYBA")</f>
        <v>0</v>
      </c>
      <c r="L197" s="292">
        <f>L198+L199</f>
        <v>0</v>
      </c>
      <c r="M197" s="292">
        <f>M198+M199</f>
        <v>0</v>
      </c>
      <c r="N197" s="292">
        <f>N200</f>
        <v>0</v>
      </c>
      <c r="O197" s="292">
        <f>IF(L197+N197=O198+O199+O200,L197+N197,"CHYBA")</f>
        <v>0</v>
      </c>
      <c r="P197" s="292">
        <f>P198+P199</f>
        <v>0</v>
      </c>
      <c r="Q197" s="292">
        <f>Q198+Q199</f>
        <v>0</v>
      </c>
      <c r="R197" s="292">
        <f>R200</f>
        <v>0</v>
      </c>
      <c r="S197" s="294">
        <f>IF(P197+R197=S198+S199+S200,P197+R197,"CHYBA")</f>
        <v>0</v>
      </c>
    </row>
    <row r="198" spans="1:19" ht="18.899999999999999" hidden="1" customHeight="1" x14ac:dyDescent="0.3">
      <c r="A198" s="307" t="s">
        <v>121</v>
      </c>
      <c r="B198" s="291" t="s">
        <v>120</v>
      </c>
      <c r="C198" s="292">
        <f>IF(E198+G198=0, 0, ROUND((P198-Q198)/(G198+E198)/12,0))</f>
        <v>0</v>
      </c>
      <c r="D198" s="292">
        <f>IF(F198=0,0,ROUND(Q198/F198,0))</f>
        <v>0</v>
      </c>
      <c r="E198" s="312"/>
      <c r="F198" s="313"/>
      <c r="G198" s="314"/>
      <c r="H198" s="315"/>
      <c r="I198" s="316"/>
      <c r="J198" s="311" t="s">
        <v>120</v>
      </c>
      <c r="K198" s="311">
        <f>H198</f>
        <v>0</v>
      </c>
      <c r="L198" s="316"/>
      <c r="M198" s="316"/>
      <c r="N198" s="292" t="s">
        <v>120</v>
      </c>
      <c r="O198" s="292">
        <f>L198</f>
        <v>0</v>
      </c>
      <c r="P198" s="292">
        <f>H198+L198</f>
        <v>0</v>
      </c>
      <c r="Q198" s="292">
        <f>I198+M198</f>
        <v>0</v>
      </c>
      <c r="R198" s="292" t="s">
        <v>120</v>
      </c>
      <c r="S198" s="294">
        <f>P198</f>
        <v>0</v>
      </c>
    </row>
    <row r="199" spans="1:19" ht="18.899999999999999" hidden="1" customHeight="1" x14ac:dyDescent="0.3">
      <c r="A199" s="307" t="s">
        <v>122</v>
      </c>
      <c r="B199" s="291" t="s">
        <v>120</v>
      </c>
      <c r="C199" s="292">
        <f>IF(E199+G199=0, 0, ROUND((P199-Q199)/(G199+E199)/12,0))</f>
        <v>0</v>
      </c>
      <c r="D199" s="292">
        <f>IF(F199=0,0,ROUND(Q199/F199,0))</f>
        <v>0</v>
      </c>
      <c r="E199" s="312"/>
      <c r="F199" s="313"/>
      <c r="G199" s="314"/>
      <c r="H199" s="315"/>
      <c r="I199" s="316"/>
      <c r="J199" s="311" t="s">
        <v>120</v>
      </c>
      <c r="K199" s="311">
        <f>H199</f>
        <v>0</v>
      </c>
      <c r="L199" s="316"/>
      <c r="M199" s="316"/>
      <c r="N199" s="292" t="s">
        <v>120</v>
      </c>
      <c r="O199" s="292">
        <f>L199</f>
        <v>0</v>
      </c>
      <c r="P199" s="292">
        <f>H199+L199</f>
        <v>0</v>
      </c>
      <c r="Q199" s="292">
        <f>I199+M199</f>
        <v>0</v>
      </c>
      <c r="R199" s="292" t="s">
        <v>120</v>
      </c>
      <c r="S199" s="294">
        <f>P199</f>
        <v>0</v>
      </c>
    </row>
    <row r="200" spans="1:19" ht="18.899999999999999" hidden="1" customHeight="1" x14ac:dyDescent="0.3">
      <c r="A200" s="307" t="s">
        <v>123</v>
      </c>
      <c r="B200" s="291" t="s">
        <v>120</v>
      </c>
      <c r="C200" s="292" t="s">
        <v>120</v>
      </c>
      <c r="D200" s="292" t="s">
        <v>120</v>
      </c>
      <c r="E200" s="297" t="s">
        <v>120</v>
      </c>
      <c r="F200" s="298" t="s">
        <v>120</v>
      </c>
      <c r="G200" s="299" t="s">
        <v>120</v>
      </c>
      <c r="H200" s="295" t="s">
        <v>120</v>
      </c>
      <c r="I200" s="292" t="s">
        <v>120</v>
      </c>
      <c r="J200" s="316"/>
      <c r="K200" s="311">
        <f>J200</f>
        <v>0</v>
      </c>
      <c r="L200" s="292" t="s">
        <v>120</v>
      </c>
      <c r="M200" s="292" t="s">
        <v>120</v>
      </c>
      <c r="N200" s="316"/>
      <c r="O200" s="292">
        <f>N200</f>
        <v>0</v>
      </c>
      <c r="P200" s="292" t="s">
        <v>120</v>
      </c>
      <c r="Q200" s="292" t="s">
        <v>120</v>
      </c>
      <c r="R200" s="292">
        <f>J200+N200</f>
        <v>0</v>
      </c>
      <c r="S200" s="294">
        <f>R200</f>
        <v>0</v>
      </c>
    </row>
    <row r="201" spans="1:19" ht="18.899999999999999" hidden="1" customHeight="1" x14ac:dyDescent="0.3">
      <c r="A201" s="308" t="s">
        <v>125</v>
      </c>
      <c r="B201" s="309"/>
      <c r="C201" s="292">
        <f>IF(E201+G201=0, 0, ROUND((P201-Q201)/(G201+E201)/12,0))</f>
        <v>0</v>
      </c>
      <c r="D201" s="292">
        <f>IF(F201=0,0,ROUND(Q201/F201,0))</f>
        <v>0</v>
      </c>
      <c r="E201" s="297">
        <f>E202+E203</f>
        <v>0</v>
      </c>
      <c r="F201" s="298">
        <f>F202+F203</f>
        <v>0</v>
      </c>
      <c r="G201" s="299">
        <f>G202+G203</f>
        <v>0</v>
      </c>
      <c r="H201" s="295">
        <f>H202+H203</f>
        <v>0</v>
      </c>
      <c r="I201" s="292">
        <f t="shared" ref="I201" si="69">I202+I203</f>
        <v>0</v>
      </c>
      <c r="J201" s="292">
        <f>J204</f>
        <v>0</v>
      </c>
      <c r="K201" s="292">
        <f>IF(H201+J201=K202+K203+K204,H201+J201,"CHYBA")</f>
        <v>0</v>
      </c>
      <c r="L201" s="292">
        <f>L202+L203</f>
        <v>0</v>
      </c>
      <c r="M201" s="292">
        <f>M202+M203</f>
        <v>0</v>
      </c>
      <c r="N201" s="292">
        <f>N204</f>
        <v>0</v>
      </c>
      <c r="O201" s="292">
        <f>IF(L201+N201=O202+O203+O204,L201+N201,"CHYBA")</f>
        <v>0</v>
      </c>
      <c r="P201" s="292">
        <f>P202+P203</f>
        <v>0</v>
      </c>
      <c r="Q201" s="292">
        <f>Q202+Q203</f>
        <v>0</v>
      </c>
      <c r="R201" s="292">
        <f>R204</f>
        <v>0</v>
      </c>
      <c r="S201" s="294">
        <f>IF(P201+R201=S202+S203+S204,P201+R201,"CHYBA")</f>
        <v>0</v>
      </c>
    </row>
    <row r="202" spans="1:19" ht="18.899999999999999" hidden="1" customHeight="1" x14ac:dyDescent="0.3">
      <c r="A202" s="307" t="s">
        <v>121</v>
      </c>
      <c r="B202" s="291" t="s">
        <v>120</v>
      </c>
      <c r="C202" s="292">
        <f>IF(E202+G202=0, 0, ROUND((P202-Q202)/(G202+E202)/12,0))</f>
        <v>0</v>
      </c>
      <c r="D202" s="292">
        <f>IF(F202=0,0,ROUND(Q202/F202,0))</f>
        <v>0</v>
      </c>
      <c r="E202" s="312"/>
      <c r="F202" s="313"/>
      <c r="G202" s="314"/>
      <c r="H202" s="315"/>
      <c r="I202" s="316"/>
      <c r="J202" s="292" t="s">
        <v>120</v>
      </c>
      <c r="K202" s="292">
        <f>H202</f>
        <v>0</v>
      </c>
      <c r="L202" s="316"/>
      <c r="M202" s="316"/>
      <c r="N202" s="292" t="s">
        <v>120</v>
      </c>
      <c r="O202" s="292">
        <f>L202</f>
        <v>0</v>
      </c>
      <c r="P202" s="292">
        <f>H202+L202</f>
        <v>0</v>
      </c>
      <c r="Q202" s="292">
        <f>I202+M202</f>
        <v>0</v>
      </c>
      <c r="R202" s="292" t="s">
        <v>120</v>
      </c>
      <c r="S202" s="294">
        <f>P202</f>
        <v>0</v>
      </c>
    </row>
    <row r="203" spans="1:19" ht="18.899999999999999" hidden="1" customHeight="1" x14ac:dyDescent="0.3">
      <c r="A203" s="307" t="s">
        <v>122</v>
      </c>
      <c r="B203" s="291" t="s">
        <v>120</v>
      </c>
      <c r="C203" s="292">
        <f>IF(E203+G203=0, 0, ROUND((P203-Q203)/(G203+E203)/12,0))</f>
        <v>0</v>
      </c>
      <c r="D203" s="292">
        <f>IF(F203=0,0,ROUND(Q203/F203,0))</f>
        <v>0</v>
      </c>
      <c r="E203" s="312"/>
      <c r="F203" s="313"/>
      <c r="G203" s="314"/>
      <c r="H203" s="315"/>
      <c r="I203" s="316"/>
      <c r="J203" s="292" t="s">
        <v>120</v>
      </c>
      <c r="K203" s="292">
        <f>H203</f>
        <v>0</v>
      </c>
      <c r="L203" s="316"/>
      <c r="M203" s="316"/>
      <c r="N203" s="292" t="s">
        <v>120</v>
      </c>
      <c r="O203" s="292">
        <f>L203</f>
        <v>0</v>
      </c>
      <c r="P203" s="292">
        <f>H203+L203</f>
        <v>0</v>
      </c>
      <c r="Q203" s="292">
        <f>I203+M203</f>
        <v>0</v>
      </c>
      <c r="R203" s="292" t="s">
        <v>120</v>
      </c>
      <c r="S203" s="294">
        <f>P203</f>
        <v>0</v>
      </c>
    </row>
    <row r="204" spans="1:19" ht="18.899999999999999" hidden="1" customHeight="1" x14ac:dyDescent="0.3">
      <c r="A204" s="307" t="s">
        <v>123</v>
      </c>
      <c r="B204" s="291" t="s">
        <v>120</v>
      </c>
      <c r="C204" s="292" t="s">
        <v>120</v>
      </c>
      <c r="D204" s="292" t="s">
        <v>120</v>
      </c>
      <c r="E204" s="297" t="s">
        <v>120</v>
      </c>
      <c r="F204" s="298" t="s">
        <v>120</v>
      </c>
      <c r="G204" s="299" t="s">
        <v>120</v>
      </c>
      <c r="H204" s="295" t="s">
        <v>120</v>
      </c>
      <c r="I204" s="292" t="s">
        <v>120</v>
      </c>
      <c r="J204" s="316"/>
      <c r="K204" s="292">
        <f>J204</f>
        <v>0</v>
      </c>
      <c r="L204" s="292" t="s">
        <v>120</v>
      </c>
      <c r="M204" s="292" t="s">
        <v>120</v>
      </c>
      <c r="N204" s="316"/>
      <c r="O204" s="292">
        <f>N204</f>
        <v>0</v>
      </c>
      <c r="P204" s="292" t="s">
        <v>120</v>
      </c>
      <c r="Q204" s="292" t="s">
        <v>120</v>
      </c>
      <c r="R204" s="292">
        <f>J204+N204</f>
        <v>0</v>
      </c>
      <c r="S204" s="294">
        <f>R204</f>
        <v>0</v>
      </c>
    </row>
    <row r="205" spans="1:19" ht="18.899999999999999" hidden="1" customHeight="1" x14ac:dyDescent="0.3">
      <c r="A205" s="308" t="s">
        <v>125</v>
      </c>
      <c r="B205" s="309"/>
      <c r="C205" s="292">
        <f>IF(E205+G205=0, 0, ROUND((P205-Q205)/(G205+E205)/12,0))</f>
        <v>0</v>
      </c>
      <c r="D205" s="292">
        <f>IF(F205=0,0,ROUND(Q205/F205,0))</f>
        <v>0</v>
      </c>
      <c r="E205" s="297">
        <f>E206+E207</f>
        <v>0</v>
      </c>
      <c r="F205" s="298">
        <f>F206+F207</f>
        <v>0</v>
      </c>
      <c r="G205" s="299">
        <f>G206+G207</f>
        <v>0</v>
      </c>
      <c r="H205" s="295">
        <f>H206+H207</f>
        <v>0</v>
      </c>
      <c r="I205" s="292">
        <f t="shared" ref="I205" si="70">I206+I207</f>
        <v>0</v>
      </c>
      <c r="J205" s="292">
        <f>J208</f>
        <v>0</v>
      </c>
      <c r="K205" s="292">
        <f>IF(H205+J205=K206+K207+K208,H205+J205,"CHYBA")</f>
        <v>0</v>
      </c>
      <c r="L205" s="292">
        <f>L206+L207</f>
        <v>0</v>
      </c>
      <c r="M205" s="292">
        <f>M206+M207</f>
        <v>0</v>
      </c>
      <c r="N205" s="292">
        <f>N208</f>
        <v>0</v>
      </c>
      <c r="O205" s="292">
        <f>IF(L205+N205=O206+O207+O208,L205+N205,"CHYBA")</f>
        <v>0</v>
      </c>
      <c r="P205" s="292">
        <f>P206+P207</f>
        <v>0</v>
      </c>
      <c r="Q205" s="292">
        <f>Q206+Q207</f>
        <v>0</v>
      </c>
      <c r="R205" s="292">
        <f>R208</f>
        <v>0</v>
      </c>
      <c r="S205" s="294">
        <f>IF(P205+R205=S206+S207+S208,P205+R205,"CHYBA")</f>
        <v>0</v>
      </c>
    </row>
    <row r="206" spans="1:19" ht="18.899999999999999" hidden="1" customHeight="1" x14ac:dyDescent="0.3">
      <c r="A206" s="307" t="s">
        <v>121</v>
      </c>
      <c r="B206" s="291" t="s">
        <v>120</v>
      </c>
      <c r="C206" s="292">
        <f>IF(E206+G206=0, 0, ROUND((P206-Q206)/(G206+E206)/12,0))</f>
        <v>0</v>
      </c>
      <c r="D206" s="292">
        <f>IF(F206=0,0,ROUND(Q206/F206,0))</f>
        <v>0</v>
      </c>
      <c r="E206" s="312"/>
      <c r="F206" s="313"/>
      <c r="G206" s="314"/>
      <c r="H206" s="315"/>
      <c r="I206" s="316"/>
      <c r="J206" s="292" t="s">
        <v>120</v>
      </c>
      <c r="K206" s="292">
        <f>H206</f>
        <v>0</v>
      </c>
      <c r="L206" s="316"/>
      <c r="M206" s="316"/>
      <c r="N206" s="292" t="s">
        <v>120</v>
      </c>
      <c r="O206" s="292">
        <f>L206</f>
        <v>0</v>
      </c>
      <c r="P206" s="292">
        <f>H206+L206</f>
        <v>0</v>
      </c>
      <c r="Q206" s="292">
        <f>I206+M206</f>
        <v>0</v>
      </c>
      <c r="R206" s="292" t="s">
        <v>120</v>
      </c>
      <c r="S206" s="294">
        <f>P206</f>
        <v>0</v>
      </c>
    </row>
    <row r="207" spans="1:19" ht="18.899999999999999" hidden="1" customHeight="1" x14ac:dyDescent="0.3">
      <c r="A207" s="307" t="s">
        <v>122</v>
      </c>
      <c r="B207" s="291" t="s">
        <v>120</v>
      </c>
      <c r="C207" s="292">
        <f>IF(E207+G207=0, 0, ROUND((P207-Q207)/(G207+E207)/12,0))</f>
        <v>0</v>
      </c>
      <c r="D207" s="292">
        <f>IF(F207=0,0,ROUND(Q207/F207,0))</f>
        <v>0</v>
      </c>
      <c r="E207" s="312"/>
      <c r="F207" s="313"/>
      <c r="G207" s="314"/>
      <c r="H207" s="315"/>
      <c r="I207" s="316"/>
      <c r="J207" s="292" t="s">
        <v>120</v>
      </c>
      <c r="K207" s="292">
        <f>H207</f>
        <v>0</v>
      </c>
      <c r="L207" s="316"/>
      <c r="M207" s="316"/>
      <c r="N207" s="292" t="s">
        <v>120</v>
      </c>
      <c r="O207" s="292">
        <f>L207</f>
        <v>0</v>
      </c>
      <c r="P207" s="292">
        <f>H207+L207</f>
        <v>0</v>
      </c>
      <c r="Q207" s="292">
        <f>I207+M207</f>
        <v>0</v>
      </c>
      <c r="R207" s="292" t="s">
        <v>120</v>
      </c>
      <c r="S207" s="294">
        <f>P207</f>
        <v>0</v>
      </c>
    </row>
    <row r="208" spans="1:19" ht="18.899999999999999" hidden="1" customHeight="1" x14ac:dyDescent="0.3">
      <c r="A208" s="307" t="s">
        <v>123</v>
      </c>
      <c r="B208" s="291" t="s">
        <v>120</v>
      </c>
      <c r="C208" s="292" t="s">
        <v>120</v>
      </c>
      <c r="D208" s="292" t="s">
        <v>120</v>
      </c>
      <c r="E208" s="297" t="s">
        <v>120</v>
      </c>
      <c r="F208" s="298" t="s">
        <v>120</v>
      </c>
      <c r="G208" s="299" t="s">
        <v>120</v>
      </c>
      <c r="H208" s="295" t="s">
        <v>120</v>
      </c>
      <c r="I208" s="292" t="s">
        <v>120</v>
      </c>
      <c r="J208" s="316"/>
      <c r="K208" s="292">
        <f>J208</f>
        <v>0</v>
      </c>
      <c r="L208" s="292" t="s">
        <v>120</v>
      </c>
      <c r="M208" s="292" t="s">
        <v>120</v>
      </c>
      <c r="N208" s="316"/>
      <c r="O208" s="292">
        <f>N208</f>
        <v>0</v>
      </c>
      <c r="P208" s="292" t="s">
        <v>120</v>
      </c>
      <c r="Q208" s="292" t="s">
        <v>120</v>
      </c>
      <c r="R208" s="292">
        <f>J208+N208</f>
        <v>0</v>
      </c>
      <c r="S208" s="294">
        <f>R208</f>
        <v>0</v>
      </c>
    </row>
    <row r="209" spans="1:19" ht="18.899999999999999" hidden="1" customHeight="1" x14ac:dyDescent="0.3">
      <c r="A209" s="308" t="s">
        <v>125</v>
      </c>
      <c r="B209" s="309"/>
      <c r="C209" s="292">
        <f>IF(E209+G209=0, 0, ROUND((P209-Q209)/(G209+E209)/12,0))</f>
        <v>0</v>
      </c>
      <c r="D209" s="292">
        <f>IF(F209=0,0,ROUND(Q209/F209,0))</f>
        <v>0</v>
      </c>
      <c r="E209" s="297">
        <f>E210+E211</f>
        <v>0</v>
      </c>
      <c r="F209" s="298">
        <f>F210+F211</f>
        <v>0</v>
      </c>
      <c r="G209" s="299">
        <f>G210+G211</f>
        <v>0</v>
      </c>
      <c r="H209" s="295">
        <f>H210+H211</f>
        <v>0</v>
      </c>
      <c r="I209" s="292">
        <f t="shared" ref="I209" si="71">I210+I211</f>
        <v>0</v>
      </c>
      <c r="J209" s="292">
        <f>J212</f>
        <v>0</v>
      </c>
      <c r="K209" s="292">
        <f>IF(H209+J209=K210+K211+K212,H209+J209,"CHYBA")</f>
        <v>0</v>
      </c>
      <c r="L209" s="292">
        <f>L210+L211</f>
        <v>0</v>
      </c>
      <c r="M209" s="292">
        <f>M210+M211</f>
        <v>0</v>
      </c>
      <c r="N209" s="292">
        <f>N212</f>
        <v>0</v>
      </c>
      <c r="O209" s="292">
        <f>IF(L209+N209=O210+O211+O212,L209+N209,"CHYBA")</f>
        <v>0</v>
      </c>
      <c r="P209" s="292">
        <f>P210+P211</f>
        <v>0</v>
      </c>
      <c r="Q209" s="292">
        <f>Q210+Q211</f>
        <v>0</v>
      </c>
      <c r="R209" s="292">
        <f>R212</f>
        <v>0</v>
      </c>
      <c r="S209" s="294">
        <f>IF(P209+R209=S210+S211+S212,P209+R209,"CHYBA")</f>
        <v>0</v>
      </c>
    </row>
    <row r="210" spans="1:19" ht="18.899999999999999" hidden="1" customHeight="1" x14ac:dyDescent="0.3">
      <c r="A210" s="307" t="s">
        <v>121</v>
      </c>
      <c r="B210" s="291" t="s">
        <v>120</v>
      </c>
      <c r="C210" s="292">
        <f>IF(E210+G210=0, 0, ROUND((P210-Q210)/(G210+E210)/12,0))</f>
        <v>0</v>
      </c>
      <c r="D210" s="292">
        <f>IF(F210=0,0,ROUND(Q210/F210,0))</f>
        <v>0</v>
      </c>
      <c r="E210" s="312"/>
      <c r="F210" s="313"/>
      <c r="G210" s="314"/>
      <c r="H210" s="315"/>
      <c r="I210" s="316"/>
      <c r="J210" s="292" t="s">
        <v>120</v>
      </c>
      <c r="K210" s="292">
        <f>H210</f>
        <v>0</v>
      </c>
      <c r="L210" s="316"/>
      <c r="M210" s="316"/>
      <c r="N210" s="292" t="s">
        <v>120</v>
      </c>
      <c r="O210" s="292">
        <f>L210</f>
        <v>0</v>
      </c>
      <c r="P210" s="292">
        <f>H210+L210</f>
        <v>0</v>
      </c>
      <c r="Q210" s="292">
        <f>I210+M210</f>
        <v>0</v>
      </c>
      <c r="R210" s="292" t="s">
        <v>120</v>
      </c>
      <c r="S210" s="294">
        <f>P210</f>
        <v>0</v>
      </c>
    </row>
    <row r="211" spans="1:19" ht="18.899999999999999" hidden="1" customHeight="1" x14ac:dyDescent="0.3">
      <c r="A211" s="307" t="s">
        <v>122</v>
      </c>
      <c r="B211" s="291" t="s">
        <v>120</v>
      </c>
      <c r="C211" s="292">
        <f>IF(E211+G211=0, 0, ROUND((P211-Q211)/(G211+E211)/12,0))</f>
        <v>0</v>
      </c>
      <c r="D211" s="292">
        <f>IF(F211=0,0,ROUND(Q211/F211,0))</f>
        <v>0</v>
      </c>
      <c r="E211" s="312"/>
      <c r="F211" s="313"/>
      <c r="G211" s="314"/>
      <c r="H211" s="315"/>
      <c r="I211" s="316"/>
      <c r="J211" s="292" t="s">
        <v>120</v>
      </c>
      <c r="K211" s="292">
        <f>H211</f>
        <v>0</v>
      </c>
      <c r="L211" s="316"/>
      <c r="M211" s="316"/>
      <c r="N211" s="292" t="s">
        <v>120</v>
      </c>
      <c r="O211" s="292">
        <f>L211</f>
        <v>0</v>
      </c>
      <c r="P211" s="292">
        <f>H211+L211</f>
        <v>0</v>
      </c>
      <c r="Q211" s="292">
        <f>I211+M211</f>
        <v>0</v>
      </c>
      <c r="R211" s="292" t="s">
        <v>120</v>
      </c>
      <c r="S211" s="294">
        <f>P211</f>
        <v>0</v>
      </c>
    </row>
    <row r="212" spans="1:19" ht="18.899999999999999" hidden="1" customHeight="1" x14ac:dyDescent="0.3">
      <c r="A212" s="307" t="s">
        <v>123</v>
      </c>
      <c r="B212" s="291" t="s">
        <v>120</v>
      </c>
      <c r="C212" s="292" t="s">
        <v>120</v>
      </c>
      <c r="D212" s="292" t="s">
        <v>120</v>
      </c>
      <c r="E212" s="297" t="s">
        <v>120</v>
      </c>
      <c r="F212" s="298" t="s">
        <v>120</v>
      </c>
      <c r="G212" s="299" t="s">
        <v>120</v>
      </c>
      <c r="H212" s="295" t="s">
        <v>120</v>
      </c>
      <c r="I212" s="292" t="s">
        <v>120</v>
      </c>
      <c r="J212" s="316"/>
      <c r="K212" s="292">
        <f>J212</f>
        <v>0</v>
      </c>
      <c r="L212" s="292" t="s">
        <v>120</v>
      </c>
      <c r="M212" s="292" t="s">
        <v>120</v>
      </c>
      <c r="N212" s="316"/>
      <c r="O212" s="292">
        <f>N212</f>
        <v>0</v>
      </c>
      <c r="P212" s="292" t="s">
        <v>120</v>
      </c>
      <c r="Q212" s="292" t="s">
        <v>120</v>
      </c>
      <c r="R212" s="292">
        <f>J212+N212</f>
        <v>0</v>
      </c>
      <c r="S212" s="294">
        <f>R212</f>
        <v>0</v>
      </c>
    </row>
    <row r="213" spans="1:19" ht="18.899999999999999" hidden="1" customHeight="1" x14ac:dyDescent="0.3">
      <c r="A213" s="308" t="s">
        <v>125</v>
      </c>
      <c r="B213" s="309"/>
      <c r="C213" s="292">
        <f>IF(E213+G213=0, 0, ROUND((P213-Q213)/(G213+E213)/12,0))</f>
        <v>0</v>
      </c>
      <c r="D213" s="292">
        <f>IF(F213=0,0,ROUND(Q213/F213,0))</f>
        <v>0</v>
      </c>
      <c r="E213" s="297">
        <f>E214+E215</f>
        <v>0</v>
      </c>
      <c r="F213" s="298">
        <f>F214+F215</f>
        <v>0</v>
      </c>
      <c r="G213" s="299">
        <f>G214+G215</f>
        <v>0</v>
      </c>
      <c r="H213" s="295">
        <f>H214+H215</f>
        <v>0</v>
      </c>
      <c r="I213" s="292">
        <f t="shared" ref="I213" si="72">I214+I215</f>
        <v>0</v>
      </c>
      <c r="J213" s="292">
        <f>J216</f>
        <v>0</v>
      </c>
      <c r="K213" s="292">
        <f>IF(H213+J213=K214+K215+K216,H213+J213,"CHYBA")</f>
        <v>0</v>
      </c>
      <c r="L213" s="292">
        <f>L214+L215</f>
        <v>0</v>
      </c>
      <c r="M213" s="292">
        <f>M214+M215</f>
        <v>0</v>
      </c>
      <c r="N213" s="292">
        <f>N216</f>
        <v>0</v>
      </c>
      <c r="O213" s="292">
        <f>IF(L213+N213=O214+O215+O216,L213+N213,"CHYBA")</f>
        <v>0</v>
      </c>
      <c r="P213" s="292">
        <f>P214+P215</f>
        <v>0</v>
      </c>
      <c r="Q213" s="292">
        <f>Q214+Q215</f>
        <v>0</v>
      </c>
      <c r="R213" s="292">
        <f>R216</f>
        <v>0</v>
      </c>
      <c r="S213" s="294">
        <f>IF(P213+R213=S214+S215+S216,P213+R213,"CHYBA")</f>
        <v>0</v>
      </c>
    </row>
    <row r="214" spans="1:19" ht="18.899999999999999" hidden="1" customHeight="1" x14ac:dyDescent="0.3">
      <c r="A214" s="307" t="s">
        <v>121</v>
      </c>
      <c r="B214" s="291" t="s">
        <v>120</v>
      </c>
      <c r="C214" s="292">
        <f>IF(E214+G214=0, 0, ROUND((P214-Q214)/(G214+E214)/12,0))</f>
        <v>0</v>
      </c>
      <c r="D214" s="292">
        <f>IF(F214=0,0,ROUND(Q214/F214,0))</f>
        <v>0</v>
      </c>
      <c r="E214" s="312"/>
      <c r="F214" s="313"/>
      <c r="G214" s="314"/>
      <c r="H214" s="315"/>
      <c r="I214" s="316"/>
      <c r="J214" s="292" t="s">
        <v>120</v>
      </c>
      <c r="K214" s="292">
        <f>H214</f>
        <v>0</v>
      </c>
      <c r="L214" s="316"/>
      <c r="M214" s="316"/>
      <c r="N214" s="292" t="s">
        <v>120</v>
      </c>
      <c r="O214" s="292">
        <f>L214</f>
        <v>0</v>
      </c>
      <c r="P214" s="292">
        <f>H214+L214</f>
        <v>0</v>
      </c>
      <c r="Q214" s="292">
        <f>I214+M214</f>
        <v>0</v>
      </c>
      <c r="R214" s="292" t="s">
        <v>120</v>
      </c>
      <c r="S214" s="294">
        <f>P214</f>
        <v>0</v>
      </c>
    </row>
    <row r="215" spans="1:19" ht="18.899999999999999" hidden="1" customHeight="1" x14ac:dyDescent="0.3">
      <c r="A215" s="307" t="s">
        <v>122</v>
      </c>
      <c r="B215" s="291" t="s">
        <v>120</v>
      </c>
      <c r="C215" s="292">
        <f>IF(E215+G215=0, 0, ROUND((P215-Q215)/(G215+E215)/12,0))</f>
        <v>0</v>
      </c>
      <c r="D215" s="292">
        <f>IF(F215=0,0,ROUND(Q215/F215,0))</f>
        <v>0</v>
      </c>
      <c r="E215" s="312"/>
      <c r="F215" s="313"/>
      <c r="G215" s="314"/>
      <c r="H215" s="315"/>
      <c r="I215" s="316"/>
      <c r="J215" s="292" t="s">
        <v>120</v>
      </c>
      <c r="K215" s="292">
        <f>H215</f>
        <v>0</v>
      </c>
      <c r="L215" s="316"/>
      <c r="M215" s="316"/>
      <c r="N215" s="292" t="s">
        <v>120</v>
      </c>
      <c r="O215" s="292">
        <f>L215</f>
        <v>0</v>
      </c>
      <c r="P215" s="292">
        <f>H215+L215</f>
        <v>0</v>
      </c>
      <c r="Q215" s="292">
        <f>I215+M215</f>
        <v>0</v>
      </c>
      <c r="R215" s="292" t="s">
        <v>120</v>
      </c>
      <c r="S215" s="294">
        <f>P215</f>
        <v>0</v>
      </c>
    </row>
    <row r="216" spans="1:19" ht="18.899999999999999" hidden="1" customHeight="1" x14ac:dyDescent="0.3">
      <c r="A216" s="307" t="s">
        <v>123</v>
      </c>
      <c r="B216" s="291" t="s">
        <v>120</v>
      </c>
      <c r="C216" s="292" t="s">
        <v>120</v>
      </c>
      <c r="D216" s="292" t="s">
        <v>120</v>
      </c>
      <c r="E216" s="297" t="s">
        <v>120</v>
      </c>
      <c r="F216" s="298" t="s">
        <v>120</v>
      </c>
      <c r="G216" s="299" t="s">
        <v>120</v>
      </c>
      <c r="H216" s="295" t="s">
        <v>120</v>
      </c>
      <c r="I216" s="292" t="s">
        <v>120</v>
      </c>
      <c r="J216" s="316"/>
      <c r="K216" s="292">
        <f>J216</f>
        <v>0</v>
      </c>
      <c r="L216" s="292" t="s">
        <v>120</v>
      </c>
      <c r="M216" s="292" t="s">
        <v>120</v>
      </c>
      <c r="N216" s="316"/>
      <c r="O216" s="292">
        <f>N216</f>
        <v>0</v>
      </c>
      <c r="P216" s="292" t="s">
        <v>120</v>
      </c>
      <c r="Q216" s="292" t="s">
        <v>120</v>
      </c>
      <c r="R216" s="292">
        <f>J216+N216</f>
        <v>0</v>
      </c>
      <c r="S216" s="294">
        <f>R216</f>
        <v>0</v>
      </c>
    </row>
    <row r="217" spans="1:19" ht="18.899999999999999" hidden="1" customHeight="1" x14ac:dyDescent="0.3">
      <c r="A217" s="308" t="s">
        <v>125</v>
      </c>
      <c r="B217" s="309"/>
      <c r="C217" s="292">
        <f>IF(E217+G217=0, 0, ROUND((P217-Q217)/(G217+E217)/12,0))</f>
        <v>0</v>
      </c>
      <c r="D217" s="292">
        <f>IF(F217=0,0,ROUND(Q217/F217,0))</f>
        <v>0</v>
      </c>
      <c r="E217" s="297">
        <f>E218+E219</f>
        <v>0</v>
      </c>
      <c r="F217" s="298">
        <f>F218+F219</f>
        <v>0</v>
      </c>
      <c r="G217" s="299">
        <f>G218+G219</f>
        <v>0</v>
      </c>
      <c r="H217" s="295">
        <f>H218+H219</f>
        <v>0</v>
      </c>
      <c r="I217" s="292">
        <f t="shared" ref="I217" si="73">I218+I219</f>
        <v>0</v>
      </c>
      <c r="J217" s="292">
        <f>J220</f>
        <v>0</v>
      </c>
      <c r="K217" s="292">
        <f>IF(H217+J217=K218+K219+K220,H217+J217,"CHYBA")</f>
        <v>0</v>
      </c>
      <c r="L217" s="292">
        <f>L218+L219</f>
        <v>0</v>
      </c>
      <c r="M217" s="292">
        <f>M218+M219</f>
        <v>0</v>
      </c>
      <c r="N217" s="292">
        <f>N220</f>
        <v>0</v>
      </c>
      <c r="O217" s="292">
        <f>IF(L217+N217=O218+O219+O220,L217+N217,"CHYBA")</f>
        <v>0</v>
      </c>
      <c r="P217" s="292">
        <f>P218+P219</f>
        <v>0</v>
      </c>
      <c r="Q217" s="292">
        <f>Q218+Q219</f>
        <v>0</v>
      </c>
      <c r="R217" s="292">
        <f>R220</f>
        <v>0</v>
      </c>
      <c r="S217" s="294">
        <f>IF(P217+R217=S218+S219+S220,P217+R217,"CHYBA")</f>
        <v>0</v>
      </c>
    </row>
    <row r="218" spans="1:19" ht="18.899999999999999" hidden="1" customHeight="1" x14ac:dyDescent="0.3">
      <c r="A218" s="307" t="s">
        <v>121</v>
      </c>
      <c r="B218" s="291" t="s">
        <v>120</v>
      </c>
      <c r="C218" s="292">
        <f>IF(E218+G218=0, 0, ROUND((P218-Q218)/(G218+E218)/12,0))</f>
        <v>0</v>
      </c>
      <c r="D218" s="292">
        <f>IF(F218=0,0,ROUND(Q218/F218,0))</f>
        <v>0</v>
      </c>
      <c r="E218" s="312"/>
      <c r="F218" s="313"/>
      <c r="G218" s="314"/>
      <c r="H218" s="315"/>
      <c r="I218" s="316"/>
      <c r="J218" s="292" t="s">
        <v>120</v>
      </c>
      <c r="K218" s="292">
        <f>H218</f>
        <v>0</v>
      </c>
      <c r="L218" s="316"/>
      <c r="M218" s="316"/>
      <c r="N218" s="292" t="s">
        <v>120</v>
      </c>
      <c r="O218" s="292">
        <f>L218</f>
        <v>0</v>
      </c>
      <c r="P218" s="292">
        <f>H218+L218</f>
        <v>0</v>
      </c>
      <c r="Q218" s="292">
        <f>I218+M218</f>
        <v>0</v>
      </c>
      <c r="R218" s="292" t="s">
        <v>120</v>
      </c>
      <c r="S218" s="294">
        <f>P218</f>
        <v>0</v>
      </c>
    </row>
    <row r="219" spans="1:19" ht="18.899999999999999" hidden="1" customHeight="1" x14ac:dyDescent="0.3">
      <c r="A219" s="307" t="s">
        <v>122</v>
      </c>
      <c r="B219" s="291" t="s">
        <v>120</v>
      </c>
      <c r="C219" s="292">
        <f>IF(E219+G219=0, 0, ROUND((P219-Q219)/(G219+E219)/12,0))</f>
        <v>0</v>
      </c>
      <c r="D219" s="292">
        <f>IF(F219=0,0,ROUND(Q219/F219,0))</f>
        <v>0</v>
      </c>
      <c r="E219" s="312"/>
      <c r="F219" s="313"/>
      <c r="G219" s="314"/>
      <c r="H219" s="315"/>
      <c r="I219" s="316"/>
      <c r="J219" s="292" t="s">
        <v>120</v>
      </c>
      <c r="K219" s="292">
        <f>H219</f>
        <v>0</v>
      </c>
      <c r="L219" s="316"/>
      <c r="M219" s="316"/>
      <c r="N219" s="292" t="s">
        <v>120</v>
      </c>
      <c r="O219" s="292">
        <f>L219</f>
        <v>0</v>
      </c>
      <c r="P219" s="292">
        <f>H219+L219</f>
        <v>0</v>
      </c>
      <c r="Q219" s="292">
        <f>I219+M219</f>
        <v>0</v>
      </c>
      <c r="R219" s="292" t="s">
        <v>120</v>
      </c>
      <c r="S219" s="294">
        <f>P219</f>
        <v>0</v>
      </c>
    </row>
    <row r="220" spans="1:19" ht="18.899999999999999" hidden="1" customHeight="1" x14ac:dyDescent="0.3">
      <c r="A220" s="307" t="s">
        <v>123</v>
      </c>
      <c r="B220" s="291" t="s">
        <v>120</v>
      </c>
      <c r="C220" s="292" t="s">
        <v>120</v>
      </c>
      <c r="D220" s="292" t="s">
        <v>120</v>
      </c>
      <c r="E220" s="297" t="s">
        <v>120</v>
      </c>
      <c r="F220" s="298" t="s">
        <v>120</v>
      </c>
      <c r="G220" s="299" t="s">
        <v>120</v>
      </c>
      <c r="H220" s="295" t="s">
        <v>120</v>
      </c>
      <c r="I220" s="292" t="s">
        <v>120</v>
      </c>
      <c r="J220" s="316"/>
      <c r="K220" s="292">
        <f>J220</f>
        <v>0</v>
      </c>
      <c r="L220" s="292" t="s">
        <v>120</v>
      </c>
      <c r="M220" s="292" t="s">
        <v>120</v>
      </c>
      <c r="N220" s="316"/>
      <c r="O220" s="292">
        <f>N220</f>
        <v>0</v>
      </c>
      <c r="P220" s="292" t="s">
        <v>120</v>
      </c>
      <c r="Q220" s="292" t="s">
        <v>120</v>
      </c>
      <c r="R220" s="292">
        <f>J220+N220</f>
        <v>0</v>
      </c>
      <c r="S220" s="294">
        <f>R220</f>
        <v>0</v>
      </c>
    </row>
    <row r="221" spans="1:19" ht="18.899999999999999" hidden="1" customHeight="1" x14ac:dyDescent="0.3">
      <c r="A221" s="308" t="s">
        <v>125</v>
      </c>
      <c r="B221" s="309"/>
      <c r="C221" s="292">
        <f>IF(E221+G221=0, 0, ROUND((P221-Q221)/(G221+E221)/12,0))</f>
        <v>0</v>
      </c>
      <c r="D221" s="292">
        <f>IF(F221=0,0,ROUND(Q221/F221,0))</f>
        <v>0</v>
      </c>
      <c r="E221" s="297">
        <f>E222+E223</f>
        <v>0</v>
      </c>
      <c r="F221" s="298">
        <f>F222+F223</f>
        <v>0</v>
      </c>
      <c r="G221" s="299">
        <f>G222+G223</f>
        <v>0</v>
      </c>
      <c r="H221" s="295">
        <f>H222+H223</f>
        <v>0</v>
      </c>
      <c r="I221" s="292">
        <f t="shared" ref="I221" si="74">I222+I223</f>
        <v>0</v>
      </c>
      <c r="J221" s="292">
        <f>J224</f>
        <v>0</v>
      </c>
      <c r="K221" s="292">
        <f>IF(H221+J221=K222+K223+K224,H221+J221,"CHYBA")</f>
        <v>0</v>
      </c>
      <c r="L221" s="292">
        <f>L222+L223</f>
        <v>0</v>
      </c>
      <c r="M221" s="292">
        <f>M222+M223</f>
        <v>0</v>
      </c>
      <c r="N221" s="292">
        <f>N224</f>
        <v>0</v>
      </c>
      <c r="O221" s="292">
        <f>IF(L221+N221=O222+O223+O224,L221+N221,"CHYBA")</f>
        <v>0</v>
      </c>
      <c r="P221" s="292">
        <f>P222+P223</f>
        <v>0</v>
      </c>
      <c r="Q221" s="292">
        <f>Q222+Q223</f>
        <v>0</v>
      </c>
      <c r="R221" s="292">
        <f>R224</f>
        <v>0</v>
      </c>
      <c r="S221" s="294">
        <f>IF(P221+R221=S222+S223+S224,P221+R221,"CHYBA")</f>
        <v>0</v>
      </c>
    </row>
    <row r="222" spans="1:19" ht="18.899999999999999" hidden="1" customHeight="1" x14ac:dyDescent="0.3">
      <c r="A222" s="307" t="s">
        <v>121</v>
      </c>
      <c r="B222" s="291" t="s">
        <v>120</v>
      </c>
      <c r="C222" s="292">
        <f>IF(E222+G222=0, 0, ROUND((P222-Q222)/(G222+E222)/12,0))</f>
        <v>0</v>
      </c>
      <c r="D222" s="292">
        <f>IF(F222=0,0,ROUND(Q222/F222,0))</f>
        <v>0</v>
      </c>
      <c r="E222" s="312"/>
      <c r="F222" s="313"/>
      <c r="G222" s="314"/>
      <c r="H222" s="315"/>
      <c r="I222" s="316"/>
      <c r="J222" s="292" t="s">
        <v>120</v>
      </c>
      <c r="K222" s="292">
        <f>H222</f>
        <v>0</v>
      </c>
      <c r="L222" s="316"/>
      <c r="M222" s="316"/>
      <c r="N222" s="292" t="s">
        <v>120</v>
      </c>
      <c r="O222" s="292">
        <f>L222</f>
        <v>0</v>
      </c>
      <c r="P222" s="292">
        <f>H222+L222</f>
        <v>0</v>
      </c>
      <c r="Q222" s="292">
        <f>I222+M222</f>
        <v>0</v>
      </c>
      <c r="R222" s="292" t="s">
        <v>120</v>
      </c>
      <c r="S222" s="294">
        <f>P222</f>
        <v>0</v>
      </c>
    </row>
    <row r="223" spans="1:19" ht="18.899999999999999" hidden="1" customHeight="1" x14ac:dyDescent="0.3">
      <c r="A223" s="307" t="s">
        <v>122</v>
      </c>
      <c r="B223" s="291" t="s">
        <v>120</v>
      </c>
      <c r="C223" s="292">
        <f>IF(E223+G223=0, 0, ROUND((P223-Q223)/(G223+E223)/12,0))</f>
        <v>0</v>
      </c>
      <c r="D223" s="292">
        <f>IF(F223=0,0,ROUND(Q223/F223,0))</f>
        <v>0</v>
      </c>
      <c r="E223" s="312"/>
      <c r="F223" s="313"/>
      <c r="G223" s="314"/>
      <c r="H223" s="315"/>
      <c r="I223" s="316"/>
      <c r="J223" s="292" t="s">
        <v>120</v>
      </c>
      <c r="K223" s="292">
        <f>H223</f>
        <v>0</v>
      </c>
      <c r="L223" s="316"/>
      <c r="M223" s="316"/>
      <c r="N223" s="292" t="s">
        <v>120</v>
      </c>
      <c r="O223" s="292">
        <f>L223</f>
        <v>0</v>
      </c>
      <c r="P223" s="292">
        <f>H223+L223</f>
        <v>0</v>
      </c>
      <c r="Q223" s="292">
        <f>I223+M223</f>
        <v>0</v>
      </c>
      <c r="R223" s="292" t="s">
        <v>120</v>
      </c>
      <c r="S223" s="294">
        <f>P223</f>
        <v>0</v>
      </c>
    </row>
    <row r="224" spans="1:19" ht="18.899999999999999" hidden="1" customHeight="1" x14ac:dyDescent="0.3">
      <c r="A224" s="325" t="s">
        <v>123</v>
      </c>
      <c r="B224" s="326" t="s">
        <v>120</v>
      </c>
      <c r="C224" s="327" t="s">
        <v>120</v>
      </c>
      <c r="D224" s="327" t="s">
        <v>120</v>
      </c>
      <c r="E224" s="328" t="s">
        <v>120</v>
      </c>
      <c r="F224" s="329" t="s">
        <v>120</v>
      </c>
      <c r="G224" s="330" t="s">
        <v>120</v>
      </c>
      <c r="H224" s="331" t="s">
        <v>120</v>
      </c>
      <c r="I224" s="327" t="s">
        <v>120</v>
      </c>
      <c r="J224" s="332"/>
      <c r="K224" s="327">
        <f>J224</f>
        <v>0</v>
      </c>
      <c r="L224" s="327" t="s">
        <v>120</v>
      </c>
      <c r="M224" s="327" t="s">
        <v>120</v>
      </c>
      <c r="N224" s="332"/>
      <c r="O224" s="327">
        <f>N224</f>
        <v>0</v>
      </c>
      <c r="P224" s="327" t="s">
        <v>120</v>
      </c>
      <c r="Q224" s="327" t="s">
        <v>120</v>
      </c>
      <c r="R224" s="327">
        <f>J224+N224</f>
        <v>0</v>
      </c>
      <c r="S224" s="333">
        <f>R224</f>
        <v>0</v>
      </c>
    </row>
    <row r="225" spans="1:19" ht="18.899999999999999" hidden="1" customHeight="1" x14ac:dyDescent="0.3">
      <c r="A225" s="301" t="s">
        <v>126</v>
      </c>
      <c r="B225" s="302" t="s">
        <v>120</v>
      </c>
      <c r="C225" s="303">
        <f>IF(E225+G225=0, 0, ROUND((P225-Q225)/(G225+E225)/12,0))</f>
        <v>0</v>
      </c>
      <c r="D225" s="303">
        <f>IF(F225=0,0,ROUND(Q225/F225,0))</f>
        <v>0</v>
      </c>
      <c r="E225" s="304">
        <f>E226+E227</f>
        <v>0</v>
      </c>
      <c r="F225" s="303">
        <f>F226+F227</f>
        <v>0</v>
      </c>
      <c r="G225" s="305">
        <f>G226+G227</f>
        <v>0</v>
      </c>
      <c r="H225" s="306">
        <f>H226+H227</f>
        <v>0</v>
      </c>
      <c r="I225" s="303">
        <f t="shared" ref="I225" si="75">I226+I227</f>
        <v>0</v>
      </c>
      <c r="J225" s="303">
        <f>J228</f>
        <v>0</v>
      </c>
      <c r="K225" s="303">
        <f>IF(H225+J225=K226+K227+K228,H225+J225,"CHYBA")</f>
        <v>0</v>
      </c>
      <c r="L225" s="303">
        <f>L226+L227</f>
        <v>0</v>
      </c>
      <c r="M225" s="303">
        <f>M226+M227</f>
        <v>0</v>
      </c>
      <c r="N225" s="303">
        <f>N228</f>
        <v>0</v>
      </c>
      <c r="O225" s="303">
        <f>IF(L225+N225=O226+O227+O228,L225+N225,"CHYBA")</f>
        <v>0</v>
      </c>
      <c r="P225" s="303">
        <f>P226+P227</f>
        <v>0</v>
      </c>
      <c r="Q225" s="303">
        <f>Q226+Q227</f>
        <v>0</v>
      </c>
      <c r="R225" s="303">
        <f>R228</f>
        <v>0</v>
      </c>
      <c r="S225" s="305">
        <f>IF(P225+R225=S226+S227+S228,P225+R225,"CHYBA")</f>
        <v>0</v>
      </c>
    </row>
    <row r="226" spans="1:19" ht="18.899999999999999" hidden="1" customHeight="1" x14ac:dyDescent="0.3">
      <c r="A226" s="307" t="s">
        <v>121</v>
      </c>
      <c r="B226" s="291" t="s">
        <v>120</v>
      </c>
      <c r="C226" s="292">
        <f>IF(E226+G226=0, 0, ROUND((P226-Q226)/(G226+E226)/12,0))</f>
        <v>0</v>
      </c>
      <c r="D226" s="292">
        <f>IF(F226=0,0,ROUND(Q226/F226,0))</f>
        <v>0</v>
      </c>
      <c r="E226" s="293">
        <f>E230+E234+E238+E242+E246+E250+E254</f>
        <v>0</v>
      </c>
      <c r="F226" s="292">
        <f>F230+F234+F238+F242+F246+F250+F254</f>
        <v>0</v>
      </c>
      <c r="G226" s="294">
        <f>G230+G234+G238+G242+G246+G250+G254</f>
        <v>0</v>
      </c>
      <c r="H226" s="295">
        <f>H230+H234+H238+H242+H246+H250+H254</f>
        <v>0</v>
      </c>
      <c r="I226" s="292">
        <f t="shared" ref="I226:I227" si="76">I230+I234+I238+I242+I246+I250+I254</f>
        <v>0</v>
      </c>
      <c r="J226" s="292" t="s">
        <v>120</v>
      </c>
      <c r="K226" s="292">
        <f>H226</f>
        <v>0</v>
      </c>
      <c r="L226" s="292">
        <f>L230+L234+L238+L242+L246+L250+L254</f>
        <v>0</v>
      </c>
      <c r="M226" s="292">
        <f t="shared" ref="M226:M227" si="77">M230+M234+M238+M242+M246+M250+M254</f>
        <v>0</v>
      </c>
      <c r="N226" s="292" t="s">
        <v>120</v>
      </c>
      <c r="O226" s="292">
        <f>L226</f>
        <v>0</v>
      </c>
      <c r="P226" s="292">
        <f>H226+L226</f>
        <v>0</v>
      </c>
      <c r="Q226" s="292">
        <f>I226+M226</f>
        <v>0</v>
      </c>
      <c r="R226" s="292" t="s">
        <v>120</v>
      </c>
      <c r="S226" s="294">
        <f>P226</f>
        <v>0</v>
      </c>
    </row>
    <row r="227" spans="1:19" ht="18.899999999999999" hidden="1" customHeight="1" x14ac:dyDescent="0.3">
      <c r="A227" s="307" t="s">
        <v>122</v>
      </c>
      <c r="B227" s="291" t="s">
        <v>120</v>
      </c>
      <c r="C227" s="292">
        <f>IF(E227+G227=0, 0, ROUND((P227-Q227)/(G227+E227)/12,0))</f>
        <v>0</v>
      </c>
      <c r="D227" s="292">
        <f>IF(F227=0,0,ROUND(Q227/F227,0))</f>
        <v>0</v>
      </c>
      <c r="E227" s="293">
        <f>E231+E235+E239+E243+E247+E251+E255</f>
        <v>0</v>
      </c>
      <c r="F227" s="292">
        <f t="shared" ref="F227:G227" si="78">F231+F235+F239+F243+F247+F251+F255</f>
        <v>0</v>
      </c>
      <c r="G227" s="294">
        <f t="shared" si="78"/>
        <v>0</v>
      </c>
      <c r="H227" s="295">
        <f>H231+H235+H239+H243+H247+H251+H255</f>
        <v>0</v>
      </c>
      <c r="I227" s="292">
        <f t="shared" si="76"/>
        <v>0</v>
      </c>
      <c r="J227" s="292" t="s">
        <v>120</v>
      </c>
      <c r="K227" s="292">
        <f>H227</f>
        <v>0</v>
      </c>
      <c r="L227" s="292">
        <f>L231+L235+L239+L243+L247+L251+L255</f>
        <v>0</v>
      </c>
      <c r="M227" s="292">
        <f t="shared" si="77"/>
        <v>0</v>
      </c>
      <c r="N227" s="292" t="s">
        <v>120</v>
      </c>
      <c r="O227" s="292">
        <f>L227</f>
        <v>0</v>
      </c>
      <c r="P227" s="292">
        <f>H227+L227</f>
        <v>0</v>
      </c>
      <c r="Q227" s="292">
        <f>I227+M227</f>
        <v>0</v>
      </c>
      <c r="R227" s="292" t="s">
        <v>120</v>
      </c>
      <c r="S227" s="294">
        <f>P227</f>
        <v>0</v>
      </c>
    </row>
    <row r="228" spans="1:19" ht="18.899999999999999" hidden="1" customHeight="1" x14ac:dyDescent="0.3">
      <c r="A228" s="307" t="s">
        <v>123</v>
      </c>
      <c r="B228" s="291" t="s">
        <v>120</v>
      </c>
      <c r="C228" s="292" t="s">
        <v>120</v>
      </c>
      <c r="D228" s="292" t="s">
        <v>120</v>
      </c>
      <c r="E228" s="297" t="s">
        <v>120</v>
      </c>
      <c r="F228" s="298" t="s">
        <v>120</v>
      </c>
      <c r="G228" s="299" t="s">
        <v>120</v>
      </c>
      <c r="H228" s="295" t="s">
        <v>120</v>
      </c>
      <c r="I228" s="292" t="s">
        <v>120</v>
      </c>
      <c r="J228" s="292">
        <f>J232+J236+J240+J244+J248+J252+J256</f>
        <v>0</v>
      </c>
      <c r="K228" s="292">
        <f>J228</f>
        <v>0</v>
      </c>
      <c r="L228" s="292" t="s">
        <v>120</v>
      </c>
      <c r="M228" s="292" t="s">
        <v>120</v>
      </c>
      <c r="N228" s="292">
        <f>N232+N236+N240+N244+N248+N252+N256</f>
        <v>0</v>
      </c>
      <c r="O228" s="292">
        <f>N228</f>
        <v>0</v>
      </c>
      <c r="P228" s="292" t="s">
        <v>120</v>
      </c>
      <c r="Q228" s="292" t="s">
        <v>120</v>
      </c>
      <c r="R228" s="292">
        <f>J228+N228</f>
        <v>0</v>
      </c>
      <c r="S228" s="294">
        <f>R228</f>
        <v>0</v>
      </c>
    </row>
    <row r="229" spans="1:19" ht="18.899999999999999" hidden="1" customHeight="1" x14ac:dyDescent="0.3">
      <c r="A229" s="308" t="s">
        <v>125</v>
      </c>
      <c r="B229" s="309"/>
      <c r="C229" s="292">
        <f>IF(E229+G229=0, 0, ROUND((P229-Q229)/(G229+E229)/12,0))</f>
        <v>0</v>
      </c>
      <c r="D229" s="292">
        <f>IF(F229=0,0,ROUND(Q229/F229,0))</f>
        <v>0</v>
      </c>
      <c r="E229" s="297">
        <f>E230+E231</f>
        <v>0</v>
      </c>
      <c r="F229" s="298">
        <f>F230+F231</f>
        <v>0</v>
      </c>
      <c r="G229" s="299">
        <f>G230+G231</f>
        <v>0</v>
      </c>
      <c r="H229" s="310">
        <f>H230+H231</f>
        <v>0</v>
      </c>
      <c r="I229" s="311">
        <f>I230+I231</f>
        <v>0</v>
      </c>
      <c r="J229" s="311">
        <f>J232</f>
        <v>0</v>
      </c>
      <c r="K229" s="311">
        <f>IF(H229+J229=K230+K231+K232,H229+J229,"CHYBA")</f>
        <v>0</v>
      </c>
      <c r="L229" s="292">
        <f>L230+L231</f>
        <v>0</v>
      </c>
      <c r="M229" s="292">
        <f>M230+M231</f>
        <v>0</v>
      </c>
      <c r="N229" s="292">
        <f>N232</f>
        <v>0</v>
      </c>
      <c r="O229" s="292">
        <f>IF(L229+N229=O230+O231+O232,L229+N229,"CHYBA")</f>
        <v>0</v>
      </c>
      <c r="P229" s="292">
        <f>P230+P231</f>
        <v>0</v>
      </c>
      <c r="Q229" s="292">
        <f>Q230+Q231</f>
        <v>0</v>
      </c>
      <c r="R229" s="292">
        <f>R232</f>
        <v>0</v>
      </c>
      <c r="S229" s="294">
        <f>IF(P229+R229=S230+S231+S232,P229+R229,"CHYBA")</f>
        <v>0</v>
      </c>
    </row>
    <row r="230" spans="1:19" ht="18.899999999999999" hidden="1" customHeight="1" x14ac:dyDescent="0.3">
      <c r="A230" s="307" t="s">
        <v>121</v>
      </c>
      <c r="B230" s="291" t="s">
        <v>120</v>
      </c>
      <c r="C230" s="292">
        <f>IF(E230+G230=0, 0, ROUND((P230-Q230)/(G230+E230)/12,0))</f>
        <v>0</v>
      </c>
      <c r="D230" s="292">
        <f>IF(F230=0,0,ROUND(Q230/F230,0))</f>
        <v>0</v>
      </c>
      <c r="E230" s="312"/>
      <c r="F230" s="313"/>
      <c r="G230" s="314"/>
      <c r="H230" s="315"/>
      <c r="I230" s="316"/>
      <c r="J230" s="311" t="s">
        <v>120</v>
      </c>
      <c r="K230" s="311">
        <f>H230</f>
        <v>0</v>
      </c>
      <c r="L230" s="316"/>
      <c r="M230" s="316"/>
      <c r="N230" s="292" t="s">
        <v>120</v>
      </c>
      <c r="O230" s="292">
        <f>L230</f>
        <v>0</v>
      </c>
      <c r="P230" s="292">
        <f>H230+L230</f>
        <v>0</v>
      </c>
      <c r="Q230" s="292">
        <f>I230+M230</f>
        <v>0</v>
      </c>
      <c r="R230" s="292" t="s">
        <v>120</v>
      </c>
      <c r="S230" s="294">
        <f>P230</f>
        <v>0</v>
      </c>
    </row>
    <row r="231" spans="1:19" ht="18.899999999999999" hidden="1" customHeight="1" x14ac:dyDescent="0.3">
      <c r="A231" s="307" t="s">
        <v>122</v>
      </c>
      <c r="B231" s="291" t="s">
        <v>120</v>
      </c>
      <c r="C231" s="292">
        <f>IF(E231+G231=0, 0, ROUND((P231-Q231)/(G231+E231)/12,0))</f>
        <v>0</v>
      </c>
      <c r="D231" s="292">
        <f>IF(F231=0,0,ROUND(Q231/F231,0))</f>
        <v>0</v>
      </c>
      <c r="E231" s="312"/>
      <c r="F231" s="313"/>
      <c r="G231" s="314"/>
      <c r="H231" s="315"/>
      <c r="I231" s="316"/>
      <c r="J231" s="311" t="s">
        <v>120</v>
      </c>
      <c r="K231" s="311">
        <f>H231</f>
        <v>0</v>
      </c>
      <c r="L231" s="316"/>
      <c r="M231" s="316"/>
      <c r="N231" s="292" t="s">
        <v>120</v>
      </c>
      <c r="O231" s="292">
        <f>L231</f>
        <v>0</v>
      </c>
      <c r="P231" s="292">
        <f>H231+L231</f>
        <v>0</v>
      </c>
      <c r="Q231" s="292">
        <f>I231+M231</f>
        <v>0</v>
      </c>
      <c r="R231" s="292" t="s">
        <v>120</v>
      </c>
      <c r="S231" s="294">
        <f>P231</f>
        <v>0</v>
      </c>
    </row>
    <row r="232" spans="1:19" ht="18.899999999999999" hidden="1" customHeight="1" x14ac:dyDescent="0.3">
      <c r="A232" s="307" t="s">
        <v>123</v>
      </c>
      <c r="B232" s="291" t="s">
        <v>120</v>
      </c>
      <c r="C232" s="292" t="s">
        <v>120</v>
      </c>
      <c r="D232" s="292" t="s">
        <v>120</v>
      </c>
      <c r="E232" s="297" t="s">
        <v>120</v>
      </c>
      <c r="F232" s="298" t="s">
        <v>120</v>
      </c>
      <c r="G232" s="299" t="s">
        <v>120</v>
      </c>
      <c r="H232" s="295" t="s">
        <v>120</v>
      </c>
      <c r="I232" s="292" t="s">
        <v>120</v>
      </c>
      <c r="J232" s="316"/>
      <c r="K232" s="311">
        <f>J232</f>
        <v>0</v>
      </c>
      <c r="L232" s="292" t="s">
        <v>120</v>
      </c>
      <c r="M232" s="292" t="s">
        <v>120</v>
      </c>
      <c r="N232" s="316"/>
      <c r="O232" s="292">
        <f>N232</f>
        <v>0</v>
      </c>
      <c r="P232" s="292" t="s">
        <v>120</v>
      </c>
      <c r="Q232" s="292" t="s">
        <v>120</v>
      </c>
      <c r="R232" s="292">
        <f>J232+N232</f>
        <v>0</v>
      </c>
      <c r="S232" s="294">
        <f>R232</f>
        <v>0</v>
      </c>
    </row>
    <row r="233" spans="1:19" ht="18.899999999999999" hidden="1" customHeight="1" x14ac:dyDescent="0.3">
      <c r="A233" s="308" t="s">
        <v>125</v>
      </c>
      <c r="B233" s="309"/>
      <c r="C233" s="292">
        <f>IF(E233+G233=0, 0, ROUND((P233-Q233)/(G233+E233)/12,0))</f>
        <v>0</v>
      </c>
      <c r="D233" s="292">
        <f>IF(F233=0,0,ROUND(Q233/F233,0))</f>
        <v>0</v>
      </c>
      <c r="E233" s="297">
        <f>E234+E235</f>
        <v>0</v>
      </c>
      <c r="F233" s="298">
        <f>F234+F235</f>
        <v>0</v>
      </c>
      <c r="G233" s="299">
        <f>G234+G235</f>
        <v>0</v>
      </c>
      <c r="H233" s="295">
        <f>H234+H235</f>
        <v>0</v>
      </c>
      <c r="I233" s="292">
        <f t="shared" ref="I233" si="79">I234+I235</f>
        <v>0</v>
      </c>
      <c r="J233" s="292">
        <f>J236</f>
        <v>0</v>
      </c>
      <c r="K233" s="292">
        <f>IF(H233+J233=K234+K235+K236,H233+J233,"CHYBA")</f>
        <v>0</v>
      </c>
      <c r="L233" s="292">
        <f>L234+L235</f>
        <v>0</v>
      </c>
      <c r="M233" s="292">
        <f>M234+M235</f>
        <v>0</v>
      </c>
      <c r="N233" s="292">
        <f>N236</f>
        <v>0</v>
      </c>
      <c r="O233" s="292">
        <f>IF(L233+N233=O234+O235+O236,L233+N233,"CHYBA")</f>
        <v>0</v>
      </c>
      <c r="P233" s="292">
        <f>P234+P235</f>
        <v>0</v>
      </c>
      <c r="Q233" s="292">
        <f>Q234+Q235</f>
        <v>0</v>
      </c>
      <c r="R233" s="292">
        <f>R236</f>
        <v>0</v>
      </c>
      <c r="S233" s="294">
        <f>IF(P233+R233=S234+S235+S236,P233+R233,"CHYBA")</f>
        <v>0</v>
      </c>
    </row>
    <row r="234" spans="1:19" ht="18.899999999999999" hidden="1" customHeight="1" x14ac:dyDescent="0.3">
      <c r="A234" s="307" t="s">
        <v>121</v>
      </c>
      <c r="B234" s="291" t="s">
        <v>120</v>
      </c>
      <c r="C234" s="292">
        <f>IF(E234+G234=0, 0, ROUND((P234-Q234)/(G234+E234)/12,0))</f>
        <v>0</v>
      </c>
      <c r="D234" s="292">
        <f>IF(F234=0,0,ROUND(Q234/F234,0))</f>
        <v>0</v>
      </c>
      <c r="E234" s="312"/>
      <c r="F234" s="313"/>
      <c r="G234" s="314"/>
      <c r="H234" s="315"/>
      <c r="I234" s="316"/>
      <c r="J234" s="292" t="s">
        <v>120</v>
      </c>
      <c r="K234" s="292">
        <f>H234</f>
        <v>0</v>
      </c>
      <c r="L234" s="316"/>
      <c r="M234" s="316"/>
      <c r="N234" s="292" t="s">
        <v>120</v>
      </c>
      <c r="O234" s="292">
        <f>L234</f>
        <v>0</v>
      </c>
      <c r="P234" s="292">
        <f>H234+L234</f>
        <v>0</v>
      </c>
      <c r="Q234" s="292">
        <f>I234+M234</f>
        <v>0</v>
      </c>
      <c r="R234" s="292" t="s">
        <v>120</v>
      </c>
      <c r="S234" s="294">
        <f>P234</f>
        <v>0</v>
      </c>
    </row>
    <row r="235" spans="1:19" ht="18.899999999999999" hidden="1" customHeight="1" x14ac:dyDescent="0.3">
      <c r="A235" s="307" t="s">
        <v>122</v>
      </c>
      <c r="B235" s="291" t="s">
        <v>120</v>
      </c>
      <c r="C235" s="292">
        <f>IF(E235+G235=0, 0, ROUND((P235-Q235)/(G235+E235)/12,0))</f>
        <v>0</v>
      </c>
      <c r="D235" s="292">
        <f>IF(F235=0,0,ROUND(Q235/F235,0))</f>
        <v>0</v>
      </c>
      <c r="E235" s="312"/>
      <c r="F235" s="313"/>
      <c r="G235" s="314"/>
      <c r="H235" s="315"/>
      <c r="I235" s="316"/>
      <c r="J235" s="292" t="s">
        <v>120</v>
      </c>
      <c r="K235" s="292">
        <f>H235</f>
        <v>0</v>
      </c>
      <c r="L235" s="316"/>
      <c r="M235" s="316"/>
      <c r="N235" s="292" t="s">
        <v>120</v>
      </c>
      <c r="O235" s="292">
        <f>L235</f>
        <v>0</v>
      </c>
      <c r="P235" s="292">
        <f>H235+L235</f>
        <v>0</v>
      </c>
      <c r="Q235" s="292">
        <f>I235+M235</f>
        <v>0</v>
      </c>
      <c r="R235" s="292" t="s">
        <v>120</v>
      </c>
      <c r="S235" s="294">
        <f>P235</f>
        <v>0</v>
      </c>
    </row>
    <row r="236" spans="1:19" ht="18.899999999999999" hidden="1" customHeight="1" x14ac:dyDescent="0.3">
      <c r="A236" s="307" t="s">
        <v>123</v>
      </c>
      <c r="B236" s="291" t="s">
        <v>120</v>
      </c>
      <c r="C236" s="292" t="s">
        <v>120</v>
      </c>
      <c r="D236" s="292" t="s">
        <v>120</v>
      </c>
      <c r="E236" s="297" t="s">
        <v>120</v>
      </c>
      <c r="F236" s="298" t="s">
        <v>120</v>
      </c>
      <c r="G236" s="299" t="s">
        <v>120</v>
      </c>
      <c r="H236" s="295" t="s">
        <v>120</v>
      </c>
      <c r="I236" s="292" t="s">
        <v>120</v>
      </c>
      <c r="J236" s="316"/>
      <c r="K236" s="292">
        <f>J236</f>
        <v>0</v>
      </c>
      <c r="L236" s="292" t="s">
        <v>120</v>
      </c>
      <c r="M236" s="292" t="s">
        <v>120</v>
      </c>
      <c r="N236" s="316"/>
      <c r="O236" s="292">
        <f>N236</f>
        <v>0</v>
      </c>
      <c r="P236" s="292" t="s">
        <v>120</v>
      </c>
      <c r="Q236" s="292" t="s">
        <v>120</v>
      </c>
      <c r="R236" s="292">
        <f>J236+N236</f>
        <v>0</v>
      </c>
      <c r="S236" s="294">
        <f>R236</f>
        <v>0</v>
      </c>
    </row>
    <row r="237" spans="1:19" ht="18.899999999999999" hidden="1" customHeight="1" x14ac:dyDescent="0.3">
      <c r="A237" s="308" t="s">
        <v>125</v>
      </c>
      <c r="B237" s="309"/>
      <c r="C237" s="292">
        <f>IF(E237+G237=0, 0, ROUND((P237-Q237)/(G237+E237)/12,0))</f>
        <v>0</v>
      </c>
      <c r="D237" s="292">
        <f>IF(F237=0,0,ROUND(Q237/F237,0))</f>
        <v>0</v>
      </c>
      <c r="E237" s="297">
        <f>E238+E239</f>
        <v>0</v>
      </c>
      <c r="F237" s="298">
        <f>F238+F239</f>
        <v>0</v>
      </c>
      <c r="G237" s="299">
        <f>G238+G239</f>
        <v>0</v>
      </c>
      <c r="H237" s="295">
        <f>H238+H239</f>
        <v>0</v>
      </c>
      <c r="I237" s="292">
        <f t="shared" ref="I237" si="80">I238+I239</f>
        <v>0</v>
      </c>
      <c r="J237" s="292">
        <f>J240</f>
        <v>0</v>
      </c>
      <c r="K237" s="292">
        <f>IF(H237+J237=K238+K239+K240,H237+J237,"CHYBA")</f>
        <v>0</v>
      </c>
      <c r="L237" s="292">
        <f>L238+L239</f>
        <v>0</v>
      </c>
      <c r="M237" s="292">
        <f>M238+M239</f>
        <v>0</v>
      </c>
      <c r="N237" s="292">
        <f>N240</f>
        <v>0</v>
      </c>
      <c r="O237" s="292">
        <f>IF(L237+N237=O238+O239+O240,L237+N237,"CHYBA")</f>
        <v>0</v>
      </c>
      <c r="P237" s="292">
        <f>P238+P239</f>
        <v>0</v>
      </c>
      <c r="Q237" s="292">
        <f>Q238+Q239</f>
        <v>0</v>
      </c>
      <c r="R237" s="292">
        <f>R240</f>
        <v>0</v>
      </c>
      <c r="S237" s="294">
        <f>IF(P237+R237=S238+S239+S240,P237+R237,"CHYBA")</f>
        <v>0</v>
      </c>
    </row>
    <row r="238" spans="1:19" ht="18.899999999999999" hidden="1" customHeight="1" x14ac:dyDescent="0.3">
      <c r="A238" s="307" t="s">
        <v>121</v>
      </c>
      <c r="B238" s="291" t="s">
        <v>120</v>
      </c>
      <c r="C238" s="292">
        <f>IF(E238+G238=0, 0, ROUND((P238-Q238)/(G238+E238)/12,0))</f>
        <v>0</v>
      </c>
      <c r="D238" s="292">
        <f>IF(F238=0,0,ROUND(Q238/F238,0))</f>
        <v>0</v>
      </c>
      <c r="E238" s="312"/>
      <c r="F238" s="313"/>
      <c r="G238" s="314"/>
      <c r="H238" s="315"/>
      <c r="I238" s="316"/>
      <c r="J238" s="292" t="s">
        <v>120</v>
      </c>
      <c r="K238" s="292">
        <f>H238</f>
        <v>0</v>
      </c>
      <c r="L238" s="316"/>
      <c r="M238" s="316"/>
      <c r="N238" s="292" t="s">
        <v>120</v>
      </c>
      <c r="O238" s="292">
        <f>L238</f>
        <v>0</v>
      </c>
      <c r="P238" s="292">
        <f>H238+L238</f>
        <v>0</v>
      </c>
      <c r="Q238" s="292">
        <f>I238+M238</f>
        <v>0</v>
      </c>
      <c r="R238" s="292" t="s">
        <v>120</v>
      </c>
      <c r="S238" s="294">
        <f>P238</f>
        <v>0</v>
      </c>
    </row>
    <row r="239" spans="1:19" ht="18.899999999999999" hidden="1" customHeight="1" x14ac:dyDescent="0.3">
      <c r="A239" s="307" t="s">
        <v>122</v>
      </c>
      <c r="B239" s="291" t="s">
        <v>120</v>
      </c>
      <c r="C239" s="292">
        <f>IF(E239+G239=0, 0, ROUND((P239-Q239)/(G239+E239)/12,0))</f>
        <v>0</v>
      </c>
      <c r="D239" s="292">
        <f>IF(F239=0,0,ROUND(Q239/F239,0))</f>
        <v>0</v>
      </c>
      <c r="E239" s="312"/>
      <c r="F239" s="313"/>
      <c r="G239" s="314"/>
      <c r="H239" s="315"/>
      <c r="I239" s="316"/>
      <c r="J239" s="292" t="s">
        <v>120</v>
      </c>
      <c r="K239" s="292">
        <f>H239</f>
        <v>0</v>
      </c>
      <c r="L239" s="316"/>
      <c r="M239" s="316"/>
      <c r="N239" s="292" t="s">
        <v>120</v>
      </c>
      <c r="O239" s="292">
        <f>L239</f>
        <v>0</v>
      </c>
      <c r="P239" s="292">
        <f>H239+L239</f>
        <v>0</v>
      </c>
      <c r="Q239" s="292">
        <f>I239+M239</f>
        <v>0</v>
      </c>
      <c r="R239" s="292" t="s">
        <v>120</v>
      </c>
      <c r="S239" s="294">
        <f>P239</f>
        <v>0</v>
      </c>
    </row>
    <row r="240" spans="1:19" ht="18.899999999999999" hidden="1" customHeight="1" x14ac:dyDescent="0.3">
      <c r="A240" s="307" t="s">
        <v>123</v>
      </c>
      <c r="B240" s="291" t="s">
        <v>120</v>
      </c>
      <c r="C240" s="292" t="s">
        <v>120</v>
      </c>
      <c r="D240" s="292" t="s">
        <v>120</v>
      </c>
      <c r="E240" s="297" t="s">
        <v>120</v>
      </c>
      <c r="F240" s="298" t="s">
        <v>120</v>
      </c>
      <c r="G240" s="299" t="s">
        <v>120</v>
      </c>
      <c r="H240" s="295" t="s">
        <v>120</v>
      </c>
      <c r="I240" s="292" t="s">
        <v>120</v>
      </c>
      <c r="J240" s="316"/>
      <c r="K240" s="292">
        <f>J240</f>
        <v>0</v>
      </c>
      <c r="L240" s="292" t="s">
        <v>120</v>
      </c>
      <c r="M240" s="292" t="s">
        <v>120</v>
      </c>
      <c r="N240" s="316"/>
      <c r="O240" s="292">
        <f>N240</f>
        <v>0</v>
      </c>
      <c r="P240" s="292" t="s">
        <v>120</v>
      </c>
      <c r="Q240" s="292" t="s">
        <v>120</v>
      </c>
      <c r="R240" s="292">
        <f>J240+N240</f>
        <v>0</v>
      </c>
      <c r="S240" s="294">
        <f>R240</f>
        <v>0</v>
      </c>
    </row>
    <row r="241" spans="1:19" ht="18.899999999999999" hidden="1" customHeight="1" x14ac:dyDescent="0.3">
      <c r="A241" s="308" t="s">
        <v>125</v>
      </c>
      <c r="B241" s="309"/>
      <c r="C241" s="292">
        <f>IF(E241+G241=0, 0, ROUND((P241-Q241)/(G241+E241)/12,0))</f>
        <v>0</v>
      </c>
      <c r="D241" s="292">
        <f>IF(F241=0,0,ROUND(Q241/F241,0))</f>
        <v>0</v>
      </c>
      <c r="E241" s="297">
        <f>E242+E243</f>
        <v>0</v>
      </c>
      <c r="F241" s="298">
        <f>F242+F243</f>
        <v>0</v>
      </c>
      <c r="G241" s="299">
        <f>G242+G243</f>
        <v>0</v>
      </c>
      <c r="H241" s="295">
        <f>H242+H243</f>
        <v>0</v>
      </c>
      <c r="I241" s="292">
        <f t="shared" ref="I241" si="81">I242+I243</f>
        <v>0</v>
      </c>
      <c r="J241" s="292">
        <f>J244</f>
        <v>0</v>
      </c>
      <c r="K241" s="292">
        <f>IF(H241+J241=K242+K243+K244,H241+J241,"CHYBA")</f>
        <v>0</v>
      </c>
      <c r="L241" s="292">
        <f>L242+L243</f>
        <v>0</v>
      </c>
      <c r="M241" s="292">
        <f>M242+M243</f>
        <v>0</v>
      </c>
      <c r="N241" s="292">
        <f>N244</f>
        <v>0</v>
      </c>
      <c r="O241" s="292">
        <f>IF(L241+N241=O242+O243+O244,L241+N241,"CHYBA")</f>
        <v>0</v>
      </c>
      <c r="P241" s="292">
        <f>P242+P243</f>
        <v>0</v>
      </c>
      <c r="Q241" s="292">
        <f>Q242+Q243</f>
        <v>0</v>
      </c>
      <c r="R241" s="292">
        <f>R244</f>
        <v>0</v>
      </c>
      <c r="S241" s="294">
        <f>IF(P241+R241=S242+S243+S244,P241+R241,"CHYBA")</f>
        <v>0</v>
      </c>
    </row>
    <row r="242" spans="1:19" ht="18.899999999999999" hidden="1" customHeight="1" x14ac:dyDescent="0.3">
      <c r="A242" s="307" t="s">
        <v>121</v>
      </c>
      <c r="B242" s="291" t="s">
        <v>120</v>
      </c>
      <c r="C242" s="292">
        <f>IF(E242+G242=0, 0, ROUND((P242-Q242)/(G242+E242)/12,0))</f>
        <v>0</v>
      </c>
      <c r="D242" s="292">
        <f>IF(F242=0,0,ROUND(Q242/F242,0))</f>
        <v>0</v>
      </c>
      <c r="E242" s="312"/>
      <c r="F242" s="313"/>
      <c r="G242" s="314"/>
      <c r="H242" s="315"/>
      <c r="I242" s="316"/>
      <c r="J242" s="292" t="s">
        <v>120</v>
      </c>
      <c r="K242" s="292">
        <f>H242</f>
        <v>0</v>
      </c>
      <c r="L242" s="316"/>
      <c r="M242" s="316"/>
      <c r="N242" s="292" t="s">
        <v>120</v>
      </c>
      <c r="O242" s="292">
        <f>L242</f>
        <v>0</v>
      </c>
      <c r="P242" s="292">
        <f>H242+L242</f>
        <v>0</v>
      </c>
      <c r="Q242" s="292">
        <f>I242+M242</f>
        <v>0</v>
      </c>
      <c r="R242" s="292" t="s">
        <v>120</v>
      </c>
      <c r="S242" s="294">
        <f>P242</f>
        <v>0</v>
      </c>
    </row>
    <row r="243" spans="1:19" ht="18.899999999999999" hidden="1" customHeight="1" x14ac:dyDescent="0.3">
      <c r="A243" s="307" t="s">
        <v>122</v>
      </c>
      <c r="B243" s="291" t="s">
        <v>120</v>
      </c>
      <c r="C243" s="292">
        <f>IF(E243+G243=0, 0, ROUND((P243-Q243)/(G243+E243)/12,0))</f>
        <v>0</v>
      </c>
      <c r="D243" s="292">
        <f>IF(F243=0,0,ROUND(Q243/F243,0))</f>
        <v>0</v>
      </c>
      <c r="E243" s="312"/>
      <c r="F243" s="313"/>
      <c r="G243" s="314"/>
      <c r="H243" s="315"/>
      <c r="I243" s="316"/>
      <c r="J243" s="292" t="s">
        <v>120</v>
      </c>
      <c r="K243" s="292">
        <f>H243</f>
        <v>0</v>
      </c>
      <c r="L243" s="316"/>
      <c r="M243" s="316"/>
      <c r="N243" s="292" t="s">
        <v>120</v>
      </c>
      <c r="O243" s="292">
        <f>L243</f>
        <v>0</v>
      </c>
      <c r="P243" s="292">
        <f>H243+L243</f>
        <v>0</v>
      </c>
      <c r="Q243" s="292">
        <f>I243+M243</f>
        <v>0</v>
      </c>
      <c r="R243" s="292" t="s">
        <v>120</v>
      </c>
      <c r="S243" s="294">
        <f>P243</f>
        <v>0</v>
      </c>
    </row>
    <row r="244" spans="1:19" ht="18.899999999999999" hidden="1" customHeight="1" x14ac:dyDescent="0.3">
      <c r="A244" s="307" t="s">
        <v>123</v>
      </c>
      <c r="B244" s="291" t="s">
        <v>120</v>
      </c>
      <c r="C244" s="292" t="s">
        <v>120</v>
      </c>
      <c r="D244" s="292" t="s">
        <v>120</v>
      </c>
      <c r="E244" s="297" t="s">
        <v>120</v>
      </c>
      <c r="F244" s="298" t="s">
        <v>120</v>
      </c>
      <c r="G244" s="299" t="s">
        <v>120</v>
      </c>
      <c r="H244" s="295" t="s">
        <v>120</v>
      </c>
      <c r="I244" s="292" t="s">
        <v>120</v>
      </c>
      <c r="J244" s="316"/>
      <c r="K244" s="292">
        <f>J244</f>
        <v>0</v>
      </c>
      <c r="L244" s="292" t="s">
        <v>120</v>
      </c>
      <c r="M244" s="292" t="s">
        <v>120</v>
      </c>
      <c r="N244" s="316"/>
      <c r="O244" s="292">
        <f>N244</f>
        <v>0</v>
      </c>
      <c r="P244" s="292" t="s">
        <v>120</v>
      </c>
      <c r="Q244" s="292" t="s">
        <v>120</v>
      </c>
      <c r="R244" s="292">
        <f>J244+N244</f>
        <v>0</v>
      </c>
      <c r="S244" s="294">
        <f>R244</f>
        <v>0</v>
      </c>
    </row>
    <row r="245" spans="1:19" ht="18.899999999999999" hidden="1" customHeight="1" x14ac:dyDescent="0.3">
      <c r="A245" s="308" t="s">
        <v>125</v>
      </c>
      <c r="B245" s="309"/>
      <c r="C245" s="292">
        <f>IF(E245+G245=0, 0, ROUND((P245-Q245)/(G245+E245)/12,0))</f>
        <v>0</v>
      </c>
      <c r="D245" s="292">
        <f>IF(F245=0,0,ROUND(Q245/F245,0))</f>
        <v>0</v>
      </c>
      <c r="E245" s="297">
        <f>E246+E247</f>
        <v>0</v>
      </c>
      <c r="F245" s="298">
        <f>F246+F247</f>
        <v>0</v>
      </c>
      <c r="G245" s="299">
        <f>G246+G247</f>
        <v>0</v>
      </c>
      <c r="H245" s="295">
        <f>H246+H247</f>
        <v>0</v>
      </c>
      <c r="I245" s="292">
        <f t="shared" ref="I245" si="82">I246+I247</f>
        <v>0</v>
      </c>
      <c r="J245" s="292">
        <f>J248</f>
        <v>0</v>
      </c>
      <c r="K245" s="292">
        <f>IF(H245+J245=K246+K247+K248,H245+J245,"CHYBA")</f>
        <v>0</v>
      </c>
      <c r="L245" s="292">
        <f>L246+L247</f>
        <v>0</v>
      </c>
      <c r="M245" s="292">
        <f>M246+M247</f>
        <v>0</v>
      </c>
      <c r="N245" s="292">
        <f>N248</f>
        <v>0</v>
      </c>
      <c r="O245" s="292">
        <f>IF(L245+N245=O246+O247+O248,L245+N245,"CHYBA")</f>
        <v>0</v>
      </c>
      <c r="P245" s="292">
        <f>P246+P247</f>
        <v>0</v>
      </c>
      <c r="Q245" s="292">
        <f>Q246+Q247</f>
        <v>0</v>
      </c>
      <c r="R245" s="292">
        <f>R248</f>
        <v>0</v>
      </c>
      <c r="S245" s="294">
        <f>IF(P245+R245=S246+S247+S248,P245+R245,"CHYBA")</f>
        <v>0</v>
      </c>
    </row>
    <row r="246" spans="1:19" ht="18.899999999999999" hidden="1" customHeight="1" x14ac:dyDescent="0.3">
      <c r="A246" s="307" t="s">
        <v>121</v>
      </c>
      <c r="B246" s="291" t="s">
        <v>120</v>
      </c>
      <c r="C246" s="292">
        <f>IF(E246+G246=0, 0, ROUND((P246-Q246)/(G246+E246)/12,0))</f>
        <v>0</v>
      </c>
      <c r="D246" s="292">
        <f>IF(F246=0,0,ROUND(Q246/F246,0))</f>
        <v>0</v>
      </c>
      <c r="E246" s="312"/>
      <c r="F246" s="313"/>
      <c r="G246" s="314"/>
      <c r="H246" s="315"/>
      <c r="I246" s="316"/>
      <c r="J246" s="292" t="s">
        <v>120</v>
      </c>
      <c r="K246" s="292">
        <f>H246</f>
        <v>0</v>
      </c>
      <c r="L246" s="316"/>
      <c r="M246" s="316"/>
      <c r="N246" s="292" t="s">
        <v>120</v>
      </c>
      <c r="O246" s="292">
        <f>L246</f>
        <v>0</v>
      </c>
      <c r="P246" s="292">
        <f>H246+L246</f>
        <v>0</v>
      </c>
      <c r="Q246" s="292">
        <f>I246+M246</f>
        <v>0</v>
      </c>
      <c r="R246" s="292" t="s">
        <v>120</v>
      </c>
      <c r="S246" s="294">
        <f>P246</f>
        <v>0</v>
      </c>
    </row>
    <row r="247" spans="1:19" ht="18.899999999999999" hidden="1" customHeight="1" x14ac:dyDescent="0.3">
      <c r="A247" s="307" t="s">
        <v>122</v>
      </c>
      <c r="B247" s="291" t="s">
        <v>120</v>
      </c>
      <c r="C247" s="292">
        <f>IF(E247+G247=0, 0, ROUND((P247-Q247)/(G247+E247)/12,0))</f>
        <v>0</v>
      </c>
      <c r="D247" s="292">
        <f>IF(F247=0,0,ROUND(Q247/F247,0))</f>
        <v>0</v>
      </c>
      <c r="E247" s="312"/>
      <c r="F247" s="313"/>
      <c r="G247" s="314"/>
      <c r="H247" s="315"/>
      <c r="I247" s="316"/>
      <c r="J247" s="292" t="s">
        <v>120</v>
      </c>
      <c r="K247" s="292">
        <f>H247</f>
        <v>0</v>
      </c>
      <c r="L247" s="316"/>
      <c r="M247" s="316"/>
      <c r="N247" s="292" t="s">
        <v>120</v>
      </c>
      <c r="O247" s="292">
        <f>L247</f>
        <v>0</v>
      </c>
      <c r="P247" s="292">
        <f>H247+L247</f>
        <v>0</v>
      </c>
      <c r="Q247" s="292">
        <f>I247+M247</f>
        <v>0</v>
      </c>
      <c r="R247" s="292" t="s">
        <v>120</v>
      </c>
      <c r="S247" s="294">
        <f>P247</f>
        <v>0</v>
      </c>
    </row>
    <row r="248" spans="1:19" ht="18.899999999999999" hidden="1" customHeight="1" x14ac:dyDescent="0.3">
      <c r="A248" s="307" t="s">
        <v>123</v>
      </c>
      <c r="B248" s="291" t="s">
        <v>120</v>
      </c>
      <c r="C248" s="292" t="s">
        <v>120</v>
      </c>
      <c r="D248" s="292" t="s">
        <v>120</v>
      </c>
      <c r="E248" s="297" t="s">
        <v>120</v>
      </c>
      <c r="F248" s="298" t="s">
        <v>120</v>
      </c>
      <c r="G248" s="299" t="s">
        <v>120</v>
      </c>
      <c r="H248" s="295" t="s">
        <v>120</v>
      </c>
      <c r="I248" s="292" t="s">
        <v>120</v>
      </c>
      <c r="J248" s="316"/>
      <c r="K248" s="292">
        <f>J248</f>
        <v>0</v>
      </c>
      <c r="L248" s="292" t="s">
        <v>120</v>
      </c>
      <c r="M248" s="292" t="s">
        <v>120</v>
      </c>
      <c r="N248" s="316"/>
      <c r="O248" s="292">
        <f>N248</f>
        <v>0</v>
      </c>
      <c r="P248" s="292" t="s">
        <v>120</v>
      </c>
      <c r="Q248" s="292" t="s">
        <v>120</v>
      </c>
      <c r="R248" s="292">
        <f>J248+N248</f>
        <v>0</v>
      </c>
      <c r="S248" s="294">
        <f>R248</f>
        <v>0</v>
      </c>
    </row>
    <row r="249" spans="1:19" ht="18.899999999999999" hidden="1" customHeight="1" x14ac:dyDescent="0.3">
      <c r="A249" s="308" t="s">
        <v>125</v>
      </c>
      <c r="B249" s="309"/>
      <c r="C249" s="292">
        <f>IF(E249+G249=0, 0, ROUND((P249-Q249)/(G249+E249)/12,0))</f>
        <v>0</v>
      </c>
      <c r="D249" s="292">
        <f>IF(F249=0,0,ROUND(Q249/F249,0))</f>
        <v>0</v>
      </c>
      <c r="E249" s="297">
        <f>E250+E251</f>
        <v>0</v>
      </c>
      <c r="F249" s="298">
        <f>F250+F251</f>
        <v>0</v>
      </c>
      <c r="G249" s="299">
        <f>G250+G251</f>
        <v>0</v>
      </c>
      <c r="H249" s="295">
        <f>H250+H251</f>
        <v>0</v>
      </c>
      <c r="I249" s="292">
        <f t="shared" ref="I249" si="83">I250+I251</f>
        <v>0</v>
      </c>
      <c r="J249" s="292">
        <f>J252</f>
        <v>0</v>
      </c>
      <c r="K249" s="292">
        <f>IF(H249+J249=K250+K251+K252,H249+J249,"CHYBA")</f>
        <v>0</v>
      </c>
      <c r="L249" s="292">
        <f>L250+L251</f>
        <v>0</v>
      </c>
      <c r="M249" s="292">
        <f>M250+M251</f>
        <v>0</v>
      </c>
      <c r="N249" s="292">
        <f>N252</f>
        <v>0</v>
      </c>
      <c r="O249" s="292">
        <f>IF(L249+N249=O250+O251+O252,L249+N249,"CHYBA")</f>
        <v>0</v>
      </c>
      <c r="P249" s="292">
        <f>P250+P251</f>
        <v>0</v>
      </c>
      <c r="Q249" s="292">
        <f>Q250+Q251</f>
        <v>0</v>
      </c>
      <c r="R249" s="292">
        <f>R252</f>
        <v>0</v>
      </c>
      <c r="S249" s="294">
        <f>IF(P249+R249=S250+S251+S252,P249+R249,"CHYBA")</f>
        <v>0</v>
      </c>
    </row>
    <row r="250" spans="1:19" ht="18.899999999999999" hidden="1" customHeight="1" x14ac:dyDescent="0.3">
      <c r="A250" s="307" t="s">
        <v>121</v>
      </c>
      <c r="B250" s="291" t="s">
        <v>120</v>
      </c>
      <c r="C250" s="292">
        <f>IF(E250+G250=0, 0, ROUND((P250-Q250)/(G250+E250)/12,0))</f>
        <v>0</v>
      </c>
      <c r="D250" s="292">
        <f>IF(F250=0,0,ROUND(Q250/F250,0))</f>
        <v>0</v>
      </c>
      <c r="E250" s="312"/>
      <c r="F250" s="313"/>
      <c r="G250" s="314"/>
      <c r="H250" s="315"/>
      <c r="I250" s="316"/>
      <c r="J250" s="292" t="s">
        <v>120</v>
      </c>
      <c r="K250" s="292">
        <f>H250</f>
        <v>0</v>
      </c>
      <c r="L250" s="316"/>
      <c r="M250" s="316"/>
      <c r="N250" s="292" t="s">
        <v>120</v>
      </c>
      <c r="O250" s="292">
        <f>L250</f>
        <v>0</v>
      </c>
      <c r="P250" s="292">
        <f>H250+L250</f>
        <v>0</v>
      </c>
      <c r="Q250" s="292">
        <f>I250+M250</f>
        <v>0</v>
      </c>
      <c r="R250" s="292" t="s">
        <v>120</v>
      </c>
      <c r="S250" s="294">
        <f>P250</f>
        <v>0</v>
      </c>
    </row>
    <row r="251" spans="1:19" ht="18.899999999999999" hidden="1" customHeight="1" x14ac:dyDescent="0.3">
      <c r="A251" s="307" t="s">
        <v>122</v>
      </c>
      <c r="B251" s="291" t="s">
        <v>120</v>
      </c>
      <c r="C251" s="292">
        <f>IF(E251+G251=0, 0, ROUND((P251-Q251)/(G251+E251)/12,0))</f>
        <v>0</v>
      </c>
      <c r="D251" s="292">
        <f>IF(F251=0,0,ROUND(Q251/F251,0))</f>
        <v>0</v>
      </c>
      <c r="E251" s="312"/>
      <c r="F251" s="313"/>
      <c r="G251" s="314"/>
      <c r="H251" s="315"/>
      <c r="I251" s="316"/>
      <c r="J251" s="292" t="s">
        <v>120</v>
      </c>
      <c r="K251" s="292">
        <f>H251</f>
        <v>0</v>
      </c>
      <c r="L251" s="316"/>
      <c r="M251" s="316"/>
      <c r="N251" s="292" t="s">
        <v>120</v>
      </c>
      <c r="O251" s="292">
        <f>L251</f>
        <v>0</v>
      </c>
      <c r="P251" s="292">
        <f>H251+L251</f>
        <v>0</v>
      </c>
      <c r="Q251" s="292">
        <f>I251+M251</f>
        <v>0</v>
      </c>
      <c r="R251" s="292" t="s">
        <v>120</v>
      </c>
      <c r="S251" s="294">
        <f>P251</f>
        <v>0</v>
      </c>
    </row>
    <row r="252" spans="1:19" ht="18.899999999999999" hidden="1" customHeight="1" x14ac:dyDescent="0.3">
      <c r="A252" s="307" t="s">
        <v>123</v>
      </c>
      <c r="B252" s="291" t="s">
        <v>120</v>
      </c>
      <c r="C252" s="292" t="s">
        <v>120</v>
      </c>
      <c r="D252" s="292" t="s">
        <v>120</v>
      </c>
      <c r="E252" s="297" t="s">
        <v>120</v>
      </c>
      <c r="F252" s="298" t="s">
        <v>120</v>
      </c>
      <c r="G252" s="299" t="s">
        <v>120</v>
      </c>
      <c r="H252" s="295" t="s">
        <v>120</v>
      </c>
      <c r="I252" s="292" t="s">
        <v>120</v>
      </c>
      <c r="J252" s="316"/>
      <c r="K252" s="292">
        <f>J252</f>
        <v>0</v>
      </c>
      <c r="L252" s="292" t="s">
        <v>120</v>
      </c>
      <c r="M252" s="292" t="s">
        <v>120</v>
      </c>
      <c r="N252" s="316"/>
      <c r="O252" s="292">
        <f>N252</f>
        <v>0</v>
      </c>
      <c r="P252" s="292" t="s">
        <v>120</v>
      </c>
      <c r="Q252" s="292" t="s">
        <v>120</v>
      </c>
      <c r="R252" s="292">
        <f>J252+N252</f>
        <v>0</v>
      </c>
      <c r="S252" s="294">
        <f>R252</f>
        <v>0</v>
      </c>
    </row>
    <row r="253" spans="1:19" ht="18.899999999999999" hidden="1" customHeight="1" x14ac:dyDescent="0.3">
      <c r="A253" s="308" t="s">
        <v>125</v>
      </c>
      <c r="B253" s="309"/>
      <c r="C253" s="292">
        <f>IF(E253+G253=0, 0, ROUND((P253-Q253)/(G253+E253)/12,0))</f>
        <v>0</v>
      </c>
      <c r="D253" s="292">
        <f>IF(F253=0,0,ROUND(Q253/F253,0))</f>
        <v>0</v>
      </c>
      <c r="E253" s="297">
        <f>E254+E255</f>
        <v>0</v>
      </c>
      <c r="F253" s="298">
        <f>F254+F255</f>
        <v>0</v>
      </c>
      <c r="G253" s="299">
        <f>G254+G255</f>
        <v>0</v>
      </c>
      <c r="H253" s="295">
        <f>H254+H255</f>
        <v>0</v>
      </c>
      <c r="I253" s="292">
        <f t="shared" ref="I253" si="84">I254+I255</f>
        <v>0</v>
      </c>
      <c r="J253" s="292">
        <f>J256</f>
        <v>0</v>
      </c>
      <c r="K253" s="292">
        <f>IF(H253+J253=K254+K255+K256,H253+J253,"CHYBA")</f>
        <v>0</v>
      </c>
      <c r="L253" s="292">
        <f>L254+L255</f>
        <v>0</v>
      </c>
      <c r="M253" s="292">
        <f>M254+M255</f>
        <v>0</v>
      </c>
      <c r="N253" s="292">
        <f>N256</f>
        <v>0</v>
      </c>
      <c r="O253" s="292">
        <f>IF(L253+N253=O254+O255+O256,L253+N253,"CHYBA")</f>
        <v>0</v>
      </c>
      <c r="P253" s="292">
        <f>P254+P255</f>
        <v>0</v>
      </c>
      <c r="Q253" s="292">
        <f>Q254+Q255</f>
        <v>0</v>
      </c>
      <c r="R253" s="292">
        <f>R256</f>
        <v>0</v>
      </c>
      <c r="S253" s="294">
        <f>IF(P253+R253=S254+S255+S256,P253+R253,"CHYBA")</f>
        <v>0</v>
      </c>
    </row>
    <row r="254" spans="1:19" ht="18.899999999999999" hidden="1" customHeight="1" x14ac:dyDescent="0.3">
      <c r="A254" s="307" t="s">
        <v>121</v>
      </c>
      <c r="B254" s="291" t="s">
        <v>120</v>
      </c>
      <c r="C254" s="292">
        <f>IF(E254+G254=0, 0, ROUND((P254-Q254)/(G254+E254)/12,0))</f>
        <v>0</v>
      </c>
      <c r="D254" s="292">
        <f>IF(F254=0,0,ROUND(Q254/F254,0))</f>
        <v>0</v>
      </c>
      <c r="E254" s="312"/>
      <c r="F254" s="313"/>
      <c r="G254" s="314"/>
      <c r="H254" s="315"/>
      <c r="I254" s="316"/>
      <c r="J254" s="292" t="s">
        <v>120</v>
      </c>
      <c r="K254" s="292">
        <f>H254</f>
        <v>0</v>
      </c>
      <c r="L254" s="316"/>
      <c r="M254" s="316"/>
      <c r="N254" s="292" t="s">
        <v>120</v>
      </c>
      <c r="O254" s="292">
        <f>L254</f>
        <v>0</v>
      </c>
      <c r="P254" s="292">
        <f>H254+L254</f>
        <v>0</v>
      </c>
      <c r="Q254" s="292">
        <f>I254+M254</f>
        <v>0</v>
      </c>
      <c r="R254" s="292" t="s">
        <v>120</v>
      </c>
      <c r="S254" s="294">
        <f>P254</f>
        <v>0</v>
      </c>
    </row>
    <row r="255" spans="1:19" ht="18.899999999999999" hidden="1" customHeight="1" x14ac:dyDescent="0.3">
      <c r="A255" s="307" t="s">
        <v>122</v>
      </c>
      <c r="B255" s="291" t="s">
        <v>120</v>
      </c>
      <c r="C255" s="292">
        <f>IF(E255+G255=0, 0, ROUND((P255-Q255)/(G255+E255)/12,0))</f>
        <v>0</v>
      </c>
      <c r="D255" s="292">
        <f>IF(F255=0,0,ROUND(Q255/F255,0))</f>
        <v>0</v>
      </c>
      <c r="E255" s="312"/>
      <c r="F255" s="313"/>
      <c r="G255" s="314"/>
      <c r="H255" s="315"/>
      <c r="I255" s="316"/>
      <c r="J255" s="292" t="s">
        <v>120</v>
      </c>
      <c r="K255" s="292">
        <f>H255</f>
        <v>0</v>
      </c>
      <c r="L255" s="316"/>
      <c r="M255" s="316"/>
      <c r="N255" s="292" t="s">
        <v>120</v>
      </c>
      <c r="O255" s="292">
        <f>L255</f>
        <v>0</v>
      </c>
      <c r="P255" s="292">
        <f>H255+L255</f>
        <v>0</v>
      </c>
      <c r="Q255" s="292">
        <f>I255+M255</f>
        <v>0</v>
      </c>
      <c r="R255" s="292" t="s">
        <v>120</v>
      </c>
      <c r="S255" s="294">
        <f>P255</f>
        <v>0</v>
      </c>
    </row>
    <row r="256" spans="1:19" ht="18.899999999999999" hidden="1" customHeight="1" x14ac:dyDescent="0.3">
      <c r="A256" s="325" t="s">
        <v>123</v>
      </c>
      <c r="B256" s="326" t="s">
        <v>120</v>
      </c>
      <c r="C256" s="327" t="s">
        <v>120</v>
      </c>
      <c r="D256" s="327" t="s">
        <v>120</v>
      </c>
      <c r="E256" s="328" t="s">
        <v>120</v>
      </c>
      <c r="F256" s="329" t="s">
        <v>120</v>
      </c>
      <c r="G256" s="330" t="s">
        <v>120</v>
      </c>
      <c r="H256" s="331" t="s">
        <v>120</v>
      </c>
      <c r="I256" s="327" t="s">
        <v>120</v>
      </c>
      <c r="J256" s="332"/>
      <c r="K256" s="327">
        <f>J256</f>
        <v>0</v>
      </c>
      <c r="L256" s="327" t="s">
        <v>120</v>
      </c>
      <c r="M256" s="327" t="s">
        <v>120</v>
      </c>
      <c r="N256" s="332"/>
      <c r="O256" s="327">
        <f>N256</f>
        <v>0</v>
      </c>
      <c r="P256" s="327" t="s">
        <v>120</v>
      </c>
      <c r="Q256" s="327" t="s">
        <v>120</v>
      </c>
      <c r="R256" s="327">
        <f>J256+N256</f>
        <v>0</v>
      </c>
      <c r="S256" s="333">
        <f>R256</f>
        <v>0</v>
      </c>
    </row>
    <row r="257" spans="1:19" ht="18.899999999999999" hidden="1" customHeight="1" x14ac:dyDescent="0.3">
      <c r="A257" s="301" t="s">
        <v>126</v>
      </c>
      <c r="B257" s="302" t="s">
        <v>120</v>
      </c>
      <c r="C257" s="303">
        <f>IF(E257+G257=0, 0, ROUND((P257-Q257)/(G257+E257)/12,0))</f>
        <v>0</v>
      </c>
      <c r="D257" s="303">
        <f>IF(F257=0,0,ROUND(Q257/F257,0))</f>
        <v>0</v>
      </c>
      <c r="E257" s="304">
        <f>E258+E259</f>
        <v>0</v>
      </c>
      <c r="F257" s="303">
        <f>F258+F259</f>
        <v>0</v>
      </c>
      <c r="G257" s="305">
        <f>G258+G259</f>
        <v>0</v>
      </c>
      <c r="H257" s="306">
        <f>H258+H259</f>
        <v>0</v>
      </c>
      <c r="I257" s="303">
        <f t="shared" ref="I257" si="85">I258+I259</f>
        <v>0</v>
      </c>
      <c r="J257" s="303">
        <f>J260</f>
        <v>0</v>
      </c>
      <c r="K257" s="303">
        <f>IF(H257+J257=K258+K259+K260,H257+J257,"CHYBA")</f>
        <v>0</v>
      </c>
      <c r="L257" s="303">
        <f>L258+L259</f>
        <v>0</v>
      </c>
      <c r="M257" s="303">
        <f>M258+M259</f>
        <v>0</v>
      </c>
      <c r="N257" s="303">
        <f>N260</f>
        <v>0</v>
      </c>
      <c r="O257" s="303">
        <f>IF(L257+N257=O258+O259+O260,L257+N257,"CHYBA")</f>
        <v>0</v>
      </c>
      <c r="P257" s="303">
        <f>P258+P259</f>
        <v>0</v>
      </c>
      <c r="Q257" s="303">
        <f>Q258+Q259</f>
        <v>0</v>
      </c>
      <c r="R257" s="303">
        <f>R260</f>
        <v>0</v>
      </c>
      <c r="S257" s="305">
        <f>IF(P257+R257=S258+S259+S260,P257+R257,"CHYBA")</f>
        <v>0</v>
      </c>
    </row>
    <row r="258" spans="1:19" ht="18.899999999999999" hidden="1" customHeight="1" x14ac:dyDescent="0.3">
      <c r="A258" s="307" t="s">
        <v>121</v>
      </c>
      <c r="B258" s="291" t="s">
        <v>120</v>
      </c>
      <c r="C258" s="292">
        <f>IF(E258+G258=0, 0, ROUND((P258-Q258)/(G258+E258)/12,0))</f>
        <v>0</v>
      </c>
      <c r="D258" s="292">
        <f>IF(F258=0,0,ROUND(Q258/F258,0))</f>
        <v>0</v>
      </c>
      <c r="E258" s="293">
        <f>E262+E266+E270+E274+E278+E282+E286</f>
        <v>0</v>
      </c>
      <c r="F258" s="292">
        <f>F262+F266+F270+F274+F278+F282+F286</f>
        <v>0</v>
      </c>
      <c r="G258" s="294">
        <f>G262+G266+G270+G274+G278+G282+G286</f>
        <v>0</v>
      </c>
      <c r="H258" s="295">
        <f>H262+H266+H270+H274+H278+H282+H286</f>
        <v>0</v>
      </c>
      <c r="I258" s="292">
        <f t="shared" ref="I258:I259" si="86">I262+I266+I270+I274+I278+I282+I286</f>
        <v>0</v>
      </c>
      <c r="J258" s="292" t="s">
        <v>120</v>
      </c>
      <c r="K258" s="292">
        <f>H258</f>
        <v>0</v>
      </c>
      <c r="L258" s="292">
        <f>L262+L266+L270+L274+L278+L282+L286</f>
        <v>0</v>
      </c>
      <c r="M258" s="292">
        <f t="shared" ref="M258:M259" si="87">M262+M266+M270+M274+M278+M282+M286</f>
        <v>0</v>
      </c>
      <c r="N258" s="292" t="s">
        <v>120</v>
      </c>
      <c r="O258" s="292">
        <f>L258</f>
        <v>0</v>
      </c>
      <c r="P258" s="292">
        <f>H258+L258</f>
        <v>0</v>
      </c>
      <c r="Q258" s="292">
        <f>I258+M258</f>
        <v>0</v>
      </c>
      <c r="R258" s="292" t="s">
        <v>120</v>
      </c>
      <c r="S258" s="294">
        <f>P258</f>
        <v>0</v>
      </c>
    </row>
    <row r="259" spans="1:19" ht="18.899999999999999" hidden="1" customHeight="1" x14ac:dyDescent="0.3">
      <c r="A259" s="307" t="s">
        <v>122</v>
      </c>
      <c r="B259" s="291" t="s">
        <v>120</v>
      </c>
      <c r="C259" s="292">
        <f>IF(E259+G259=0, 0, ROUND((P259-Q259)/(G259+E259)/12,0))</f>
        <v>0</v>
      </c>
      <c r="D259" s="292">
        <f>IF(F259=0,0,ROUND(Q259/F259,0))</f>
        <v>0</v>
      </c>
      <c r="E259" s="293">
        <f>E263+E267+E271+E275+E279+E283+E287</f>
        <v>0</v>
      </c>
      <c r="F259" s="292">
        <f t="shared" ref="F259:G259" si="88">F263+F267+F271+F275+F279+F283+F287</f>
        <v>0</v>
      </c>
      <c r="G259" s="294">
        <f t="shared" si="88"/>
        <v>0</v>
      </c>
      <c r="H259" s="295">
        <f>H263+H267+H271+H275+H279+H283+H287</f>
        <v>0</v>
      </c>
      <c r="I259" s="292">
        <f t="shared" si="86"/>
        <v>0</v>
      </c>
      <c r="J259" s="292" t="s">
        <v>120</v>
      </c>
      <c r="K259" s="292">
        <f>H259</f>
        <v>0</v>
      </c>
      <c r="L259" s="292">
        <f>L263+L267+L271+L275+L279+L283+L287</f>
        <v>0</v>
      </c>
      <c r="M259" s="292">
        <f t="shared" si="87"/>
        <v>0</v>
      </c>
      <c r="N259" s="292" t="s">
        <v>120</v>
      </c>
      <c r="O259" s="292">
        <f>L259</f>
        <v>0</v>
      </c>
      <c r="P259" s="292">
        <f>H259+L259</f>
        <v>0</v>
      </c>
      <c r="Q259" s="292">
        <f>I259+M259</f>
        <v>0</v>
      </c>
      <c r="R259" s="292" t="s">
        <v>120</v>
      </c>
      <c r="S259" s="294">
        <f>P259</f>
        <v>0</v>
      </c>
    </row>
    <row r="260" spans="1:19" ht="18.899999999999999" hidden="1" customHeight="1" x14ac:dyDescent="0.3">
      <c r="A260" s="307" t="s">
        <v>123</v>
      </c>
      <c r="B260" s="291" t="s">
        <v>120</v>
      </c>
      <c r="C260" s="292" t="s">
        <v>120</v>
      </c>
      <c r="D260" s="292" t="s">
        <v>120</v>
      </c>
      <c r="E260" s="297" t="s">
        <v>120</v>
      </c>
      <c r="F260" s="298" t="s">
        <v>120</v>
      </c>
      <c r="G260" s="299" t="s">
        <v>120</v>
      </c>
      <c r="H260" s="295" t="s">
        <v>120</v>
      </c>
      <c r="I260" s="292" t="s">
        <v>120</v>
      </c>
      <c r="J260" s="292">
        <f>J264+J268+J272+J276+J280+J284+J288</f>
        <v>0</v>
      </c>
      <c r="K260" s="292">
        <f>J260</f>
        <v>0</v>
      </c>
      <c r="L260" s="292" t="s">
        <v>120</v>
      </c>
      <c r="M260" s="292" t="s">
        <v>120</v>
      </c>
      <c r="N260" s="292">
        <f>N264+N268+N272+N276+N280+N284+N288</f>
        <v>0</v>
      </c>
      <c r="O260" s="292">
        <f>N260</f>
        <v>0</v>
      </c>
      <c r="P260" s="292" t="s">
        <v>120</v>
      </c>
      <c r="Q260" s="292" t="s">
        <v>120</v>
      </c>
      <c r="R260" s="292">
        <f>J260+N260</f>
        <v>0</v>
      </c>
      <c r="S260" s="294">
        <f>R260</f>
        <v>0</v>
      </c>
    </row>
    <row r="261" spans="1:19" ht="18.899999999999999" hidden="1" customHeight="1" x14ac:dyDescent="0.3">
      <c r="A261" s="308" t="s">
        <v>125</v>
      </c>
      <c r="B261" s="309"/>
      <c r="C261" s="292">
        <f>IF(E261+G261=0, 0, ROUND((P261-Q261)/(G261+E261)/12,0))</f>
        <v>0</v>
      </c>
      <c r="D261" s="292">
        <f>IF(F261=0,0,ROUND(Q261/F261,0))</f>
        <v>0</v>
      </c>
      <c r="E261" s="297">
        <f>E262+E263</f>
        <v>0</v>
      </c>
      <c r="F261" s="298">
        <f>F262+F263</f>
        <v>0</v>
      </c>
      <c r="G261" s="299">
        <f>G262+G263</f>
        <v>0</v>
      </c>
      <c r="H261" s="310">
        <f>H262+H263</f>
        <v>0</v>
      </c>
      <c r="I261" s="311">
        <f>I262+I263</f>
        <v>0</v>
      </c>
      <c r="J261" s="311">
        <f>J264</f>
        <v>0</v>
      </c>
      <c r="K261" s="311">
        <f>IF(H261+J261=K262+K263+K264,H261+J261,"CHYBA")</f>
        <v>0</v>
      </c>
      <c r="L261" s="292">
        <f>L262+L263</f>
        <v>0</v>
      </c>
      <c r="M261" s="292">
        <f>M262+M263</f>
        <v>0</v>
      </c>
      <c r="N261" s="292">
        <f>N264</f>
        <v>0</v>
      </c>
      <c r="O261" s="292">
        <f>IF(L261+N261=O262+O263+O264,L261+N261,"CHYBA")</f>
        <v>0</v>
      </c>
      <c r="P261" s="292">
        <f>P262+P263</f>
        <v>0</v>
      </c>
      <c r="Q261" s="292">
        <f>Q262+Q263</f>
        <v>0</v>
      </c>
      <c r="R261" s="292">
        <f>R264</f>
        <v>0</v>
      </c>
      <c r="S261" s="294">
        <f>IF(P261+R261=S262+S263+S264,P261+R261,"CHYBA")</f>
        <v>0</v>
      </c>
    </row>
    <row r="262" spans="1:19" ht="18.899999999999999" hidden="1" customHeight="1" x14ac:dyDescent="0.3">
      <c r="A262" s="307" t="s">
        <v>121</v>
      </c>
      <c r="B262" s="291" t="s">
        <v>120</v>
      </c>
      <c r="C262" s="292">
        <f>IF(E262+G262=0, 0, ROUND((P262-Q262)/(G262+E262)/12,0))</f>
        <v>0</v>
      </c>
      <c r="D262" s="292">
        <f>IF(F262=0,0,ROUND(Q262/F262,0))</f>
        <v>0</v>
      </c>
      <c r="E262" s="312"/>
      <c r="F262" s="313"/>
      <c r="G262" s="314"/>
      <c r="H262" s="315"/>
      <c r="I262" s="316"/>
      <c r="J262" s="311" t="s">
        <v>120</v>
      </c>
      <c r="K262" s="311">
        <f>H262</f>
        <v>0</v>
      </c>
      <c r="L262" s="316"/>
      <c r="M262" s="316"/>
      <c r="N262" s="292" t="s">
        <v>120</v>
      </c>
      <c r="O262" s="292">
        <f>L262</f>
        <v>0</v>
      </c>
      <c r="P262" s="292">
        <f>H262+L262</f>
        <v>0</v>
      </c>
      <c r="Q262" s="292">
        <f>I262+M262</f>
        <v>0</v>
      </c>
      <c r="R262" s="292" t="s">
        <v>120</v>
      </c>
      <c r="S262" s="294">
        <f>P262</f>
        <v>0</v>
      </c>
    </row>
    <row r="263" spans="1:19" ht="18.899999999999999" hidden="1" customHeight="1" x14ac:dyDescent="0.3">
      <c r="A263" s="307" t="s">
        <v>122</v>
      </c>
      <c r="B263" s="291" t="s">
        <v>120</v>
      </c>
      <c r="C263" s="292">
        <f>IF(E263+G263=0, 0, ROUND((P263-Q263)/(G263+E263)/12,0))</f>
        <v>0</v>
      </c>
      <c r="D263" s="292">
        <f>IF(F263=0,0,ROUND(Q263/F263,0))</f>
        <v>0</v>
      </c>
      <c r="E263" s="312"/>
      <c r="F263" s="313"/>
      <c r="G263" s="314"/>
      <c r="H263" s="315"/>
      <c r="I263" s="316"/>
      <c r="J263" s="311" t="s">
        <v>120</v>
      </c>
      <c r="K263" s="311">
        <f>H263</f>
        <v>0</v>
      </c>
      <c r="L263" s="316"/>
      <c r="M263" s="316"/>
      <c r="N263" s="292" t="s">
        <v>120</v>
      </c>
      <c r="O263" s="292">
        <f>L263</f>
        <v>0</v>
      </c>
      <c r="P263" s="292">
        <f>H263+L263</f>
        <v>0</v>
      </c>
      <c r="Q263" s="292">
        <f>I263+M263</f>
        <v>0</v>
      </c>
      <c r="R263" s="292" t="s">
        <v>120</v>
      </c>
      <c r="S263" s="294">
        <f>P263</f>
        <v>0</v>
      </c>
    </row>
    <row r="264" spans="1:19" ht="18.899999999999999" hidden="1" customHeight="1" x14ac:dyDescent="0.3">
      <c r="A264" s="307" t="s">
        <v>123</v>
      </c>
      <c r="B264" s="291" t="s">
        <v>120</v>
      </c>
      <c r="C264" s="292" t="s">
        <v>120</v>
      </c>
      <c r="D264" s="292" t="s">
        <v>120</v>
      </c>
      <c r="E264" s="297" t="s">
        <v>120</v>
      </c>
      <c r="F264" s="298" t="s">
        <v>120</v>
      </c>
      <c r="G264" s="299" t="s">
        <v>120</v>
      </c>
      <c r="H264" s="295" t="s">
        <v>120</v>
      </c>
      <c r="I264" s="292" t="s">
        <v>120</v>
      </c>
      <c r="J264" s="316"/>
      <c r="K264" s="311">
        <f>J264</f>
        <v>0</v>
      </c>
      <c r="L264" s="292" t="s">
        <v>120</v>
      </c>
      <c r="M264" s="292" t="s">
        <v>120</v>
      </c>
      <c r="N264" s="316"/>
      <c r="O264" s="292">
        <f>N264</f>
        <v>0</v>
      </c>
      <c r="P264" s="292" t="s">
        <v>120</v>
      </c>
      <c r="Q264" s="292" t="s">
        <v>120</v>
      </c>
      <c r="R264" s="292">
        <f>J264+N264</f>
        <v>0</v>
      </c>
      <c r="S264" s="294">
        <f>R264</f>
        <v>0</v>
      </c>
    </row>
    <row r="265" spans="1:19" ht="18.899999999999999" hidden="1" customHeight="1" x14ac:dyDescent="0.3">
      <c r="A265" s="308" t="s">
        <v>125</v>
      </c>
      <c r="B265" s="309"/>
      <c r="C265" s="292">
        <f>IF(E265+G265=0, 0, ROUND((P265-Q265)/(G265+E265)/12,0))</f>
        <v>0</v>
      </c>
      <c r="D265" s="292">
        <f>IF(F265=0,0,ROUND(Q265/F265,0))</f>
        <v>0</v>
      </c>
      <c r="E265" s="297">
        <f>E266+E267</f>
        <v>0</v>
      </c>
      <c r="F265" s="298">
        <f>F266+F267</f>
        <v>0</v>
      </c>
      <c r="G265" s="299">
        <f>G266+G267</f>
        <v>0</v>
      </c>
      <c r="H265" s="295">
        <f>H266+H267</f>
        <v>0</v>
      </c>
      <c r="I265" s="292">
        <f t="shared" ref="I265" si="89">I266+I267</f>
        <v>0</v>
      </c>
      <c r="J265" s="292">
        <f>J268</f>
        <v>0</v>
      </c>
      <c r="K265" s="292">
        <f>IF(H265+J265=K266+K267+K268,H265+J265,"CHYBA")</f>
        <v>0</v>
      </c>
      <c r="L265" s="292">
        <f>L266+L267</f>
        <v>0</v>
      </c>
      <c r="M265" s="292">
        <f>M266+M267</f>
        <v>0</v>
      </c>
      <c r="N265" s="292">
        <f>N268</f>
        <v>0</v>
      </c>
      <c r="O265" s="292">
        <f>IF(L265+N265=O266+O267+O268,L265+N265,"CHYBA")</f>
        <v>0</v>
      </c>
      <c r="P265" s="292">
        <f>P266+P267</f>
        <v>0</v>
      </c>
      <c r="Q265" s="292">
        <f>Q266+Q267</f>
        <v>0</v>
      </c>
      <c r="R265" s="292">
        <f>R268</f>
        <v>0</v>
      </c>
      <c r="S265" s="294">
        <f>IF(P265+R265=S266+S267+S268,P265+R265,"CHYBA")</f>
        <v>0</v>
      </c>
    </row>
    <row r="266" spans="1:19" ht="18.899999999999999" hidden="1" customHeight="1" x14ac:dyDescent="0.3">
      <c r="A266" s="307" t="s">
        <v>121</v>
      </c>
      <c r="B266" s="291" t="s">
        <v>120</v>
      </c>
      <c r="C266" s="292">
        <f>IF(E266+G266=0, 0, ROUND((P266-Q266)/(G266+E266)/12,0))</f>
        <v>0</v>
      </c>
      <c r="D266" s="292">
        <f>IF(F266=0,0,ROUND(Q266/F266,0))</f>
        <v>0</v>
      </c>
      <c r="E266" s="312"/>
      <c r="F266" s="313"/>
      <c r="G266" s="314"/>
      <c r="H266" s="315"/>
      <c r="I266" s="316"/>
      <c r="J266" s="292" t="s">
        <v>120</v>
      </c>
      <c r="K266" s="292">
        <f>H266</f>
        <v>0</v>
      </c>
      <c r="L266" s="316"/>
      <c r="M266" s="316"/>
      <c r="N266" s="292" t="s">
        <v>120</v>
      </c>
      <c r="O266" s="292">
        <f>L266</f>
        <v>0</v>
      </c>
      <c r="P266" s="292">
        <f>H266+L266</f>
        <v>0</v>
      </c>
      <c r="Q266" s="292">
        <f>I266+M266</f>
        <v>0</v>
      </c>
      <c r="R266" s="292" t="s">
        <v>120</v>
      </c>
      <c r="S266" s="294">
        <f>P266</f>
        <v>0</v>
      </c>
    </row>
    <row r="267" spans="1:19" ht="18.899999999999999" hidden="1" customHeight="1" x14ac:dyDescent="0.3">
      <c r="A267" s="307" t="s">
        <v>122</v>
      </c>
      <c r="B267" s="291" t="s">
        <v>120</v>
      </c>
      <c r="C267" s="292">
        <f>IF(E267+G267=0, 0, ROUND((P267-Q267)/(G267+E267)/12,0))</f>
        <v>0</v>
      </c>
      <c r="D267" s="292">
        <f>IF(F267=0,0,ROUND(Q267/F267,0))</f>
        <v>0</v>
      </c>
      <c r="E267" s="312"/>
      <c r="F267" s="313"/>
      <c r="G267" s="314"/>
      <c r="H267" s="315"/>
      <c r="I267" s="316"/>
      <c r="J267" s="292" t="s">
        <v>120</v>
      </c>
      <c r="K267" s="292">
        <f>H267</f>
        <v>0</v>
      </c>
      <c r="L267" s="316"/>
      <c r="M267" s="316"/>
      <c r="N267" s="292" t="s">
        <v>120</v>
      </c>
      <c r="O267" s="292">
        <f>L267</f>
        <v>0</v>
      </c>
      <c r="P267" s="292">
        <f>H267+L267</f>
        <v>0</v>
      </c>
      <c r="Q267" s="292">
        <f>I267+M267</f>
        <v>0</v>
      </c>
      <c r="R267" s="292" t="s">
        <v>120</v>
      </c>
      <c r="S267" s="294">
        <f>P267</f>
        <v>0</v>
      </c>
    </row>
    <row r="268" spans="1:19" ht="18.899999999999999" hidden="1" customHeight="1" x14ac:dyDescent="0.3">
      <c r="A268" s="307" t="s">
        <v>123</v>
      </c>
      <c r="B268" s="291" t="s">
        <v>120</v>
      </c>
      <c r="C268" s="292" t="s">
        <v>120</v>
      </c>
      <c r="D268" s="292" t="s">
        <v>120</v>
      </c>
      <c r="E268" s="297" t="s">
        <v>120</v>
      </c>
      <c r="F268" s="298" t="s">
        <v>120</v>
      </c>
      <c r="G268" s="299" t="s">
        <v>120</v>
      </c>
      <c r="H268" s="295" t="s">
        <v>120</v>
      </c>
      <c r="I268" s="292" t="s">
        <v>120</v>
      </c>
      <c r="J268" s="316"/>
      <c r="K268" s="292">
        <f>J268</f>
        <v>0</v>
      </c>
      <c r="L268" s="292" t="s">
        <v>120</v>
      </c>
      <c r="M268" s="292" t="s">
        <v>120</v>
      </c>
      <c r="N268" s="316"/>
      <c r="O268" s="292">
        <f>N268</f>
        <v>0</v>
      </c>
      <c r="P268" s="292" t="s">
        <v>120</v>
      </c>
      <c r="Q268" s="292" t="s">
        <v>120</v>
      </c>
      <c r="R268" s="292">
        <f>J268+N268</f>
        <v>0</v>
      </c>
      <c r="S268" s="294">
        <f>R268</f>
        <v>0</v>
      </c>
    </row>
    <row r="269" spans="1:19" ht="18.899999999999999" hidden="1" customHeight="1" x14ac:dyDescent="0.3">
      <c r="A269" s="308" t="s">
        <v>125</v>
      </c>
      <c r="B269" s="309"/>
      <c r="C269" s="292">
        <f>IF(E269+G269=0, 0, ROUND((P269-Q269)/(G269+E269)/12,0))</f>
        <v>0</v>
      </c>
      <c r="D269" s="292">
        <f>IF(F269=0,0,ROUND(Q269/F269,0))</f>
        <v>0</v>
      </c>
      <c r="E269" s="297">
        <f>E270+E271</f>
        <v>0</v>
      </c>
      <c r="F269" s="298">
        <f>F270+F271</f>
        <v>0</v>
      </c>
      <c r="G269" s="299">
        <f>G270+G271</f>
        <v>0</v>
      </c>
      <c r="H269" s="295">
        <f>H270+H271</f>
        <v>0</v>
      </c>
      <c r="I269" s="292">
        <f t="shared" ref="I269" si="90">I270+I271</f>
        <v>0</v>
      </c>
      <c r="J269" s="292">
        <f>J272</f>
        <v>0</v>
      </c>
      <c r="K269" s="292">
        <f>IF(H269+J269=K270+K271+K272,H269+J269,"CHYBA")</f>
        <v>0</v>
      </c>
      <c r="L269" s="292">
        <f>L270+L271</f>
        <v>0</v>
      </c>
      <c r="M269" s="292">
        <f>M270+M271</f>
        <v>0</v>
      </c>
      <c r="N269" s="292">
        <f>N272</f>
        <v>0</v>
      </c>
      <c r="O269" s="292">
        <f>IF(L269+N269=O270+O271+O272,L269+N269,"CHYBA")</f>
        <v>0</v>
      </c>
      <c r="P269" s="292">
        <f>P270+P271</f>
        <v>0</v>
      </c>
      <c r="Q269" s="292">
        <f>Q270+Q271</f>
        <v>0</v>
      </c>
      <c r="R269" s="292">
        <f>R272</f>
        <v>0</v>
      </c>
      <c r="S269" s="294">
        <f>IF(P269+R269=S270+S271+S272,P269+R269,"CHYBA")</f>
        <v>0</v>
      </c>
    </row>
    <row r="270" spans="1:19" ht="18.899999999999999" hidden="1" customHeight="1" x14ac:dyDescent="0.3">
      <c r="A270" s="307" t="s">
        <v>121</v>
      </c>
      <c r="B270" s="291" t="s">
        <v>120</v>
      </c>
      <c r="C270" s="292">
        <f>IF(E270+G270=0, 0, ROUND((P270-Q270)/(G270+E270)/12,0))</f>
        <v>0</v>
      </c>
      <c r="D270" s="292">
        <f>IF(F270=0,0,ROUND(Q270/F270,0))</f>
        <v>0</v>
      </c>
      <c r="E270" s="312"/>
      <c r="F270" s="313"/>
      <c r="G270" s="314"/>
      <c r="H270" s="315"/>
      <c r="I270" s="316"/>
      <c r="J270" s="292" t="s">
        <v>120</v>
      </c>
      <c r="K270" s="292">
        <f>H270</f>
        <v>0</v>
      </c>
      <c r="L270" s="316"/>
      <c r="M270" s="316"/>
      <c r="N270" s="292" t="s">
        <v>120</v>
      </c>
      <c r="O270" s="292">
        <f>L270</f>
        <v>0</v>
      </c>
      <c r="P270" s="292">
        <f>H270+L270</f>
        <v>0</v>
      </c>
      <c r="Q270" s="292">
        <f>I270+M270</f>
        <v>0</v>
      </c>
      <c r="R270" s="292" t="s">
        <v>120</v>
      </c>
      <c r="S270" s="294">
        <f>P270</f>
        <v>0</v>
      </c>
    </row>
    <row r="271" spans="1:19" ht="18.899999999999999" hidden="1" customHeight="1" x14ac:dyDescent="0.3">
      <c r="A271" s="307" t="s">
        <v>122</v>
      </c>
      <c r="B271" s="291" t="s">
        <v>120</v>
      </c>
      <c r="C271" s="292">
        <f>IF(E271+G271=0, 0, ROUND((P271-Q271)/(G271+E271)/12,0))</f>
        <v>0</v>
      </c>
      <c r="D271" s="292">
        <f>IF(F271=0,0,ROUND(Q271/F271,0))</f>
        <v>0</v>
      </c>
      <c r="E271" s="312"/>
      <c r="F271" s="313"/>
      <c r="G271" s="314"/>
      <c r="H271" s="315"/>
      <c r="I271" s="316"/>
      <c r="J271" s="292" t="s">
        <v>120</v>
      </c>
      <c r="K271" s="292">
        <f>H271</f>
        <v>0</v>
      </c>
      <c r="L271" s="316"/>
      <c r="M271" s="316"/>
      <c r="N271" s="292" t="s">
        <v>120</v>
      </c>
      <c r="O271" s="292">
        <f>L271</f>
        <v>0</v>
      </c>
      <c r="P271" s="292">
        <f>H271+L271</f>
        <v>0</v>
      </c>
      <c r="Q271" s="292">
        <f>I271+M271</f>
        <v>0</v>
      </c>
      <c r="R271" s="292" t="s">
        <v>120</v>
      </c>
      <c r="S271" s="294">
        <f>P271</f>
        <v>0</v>
      </c>
    </row>
    <row r="272" spans="1:19" ht="18.899999999999999" hidden="1" customHeight="1" x14ac:dyDescent="0.3">
      <c r="A272" s="307" t="s">
        <v>123</v>
      </c>
      <c r="B272" s="291" t="s">
        <v>120</v>
      </c>
      <c r="C272" s="292" t="s">
        <v>120</v>
      </c>
      <c r="D272" s="292" t="s">
        <v>120</v>
      </c>
      <c r="E272" s="297" t="s">
        <v>120</v>
      </c>
      <c r="F272" s="298" t="s">
        <v>120</v>
      </c>
      <c r="G272" s="299" t="s">
        <v>120</v>
      </c>
      <c r="H272" s="295" t="s">
        <v>120</v>
      </c>
      <c r="I272" s="292" t="s">
        <v>120</v>
      </c>
      <c r="J272" s="316"/>
      <c r="K272" s="292">
        <f>J272</f>
        <v>0</v>
      </c>
      <c r="L272" s="292" t="s">
        <v>120</v>
      </c>
      <c r="M272" s="292" t="s">
        <v>120</v>
      </c>
      <c r="N272" s="316"/>
      <c r="O272" s="292">
        <f>N272</f>
        <v>0</v>
      </c>
      <c r="P272" s="292" t="s">
        <v>120</v>
      </c>
      <c r="Q272" s="292" t="s">
        <v>120</v>
      </c>
      <c r="R272" s="292">
        <f>J272+N272</f>
        <v>0</v>
      </c>
      <c r="S272" s="294">
        <f>R272</f>
        <v>0</v>
      </c>
    </row>
    <row r="273" spans="1:19" ht="18.899999999999999" hidden="1" customHeight="1" x14ac:dyDescent="0.3">
      <c r="A273" s="308" t="s">
        <v>125</v>
      </c>
      <c r="B273" s="309"/>
      <c r="C273" s="292">
        <f>IF(E273+G273=0, 0, ROUND((P273-Q273)/(G273+E273)/12,0))</f>
        <v>0</v>
      </c>
      <c r="D273" s="292">
        <f>IF(F273=0,0,ROUND(Q273/F273,0))</f>
        <v>0</v>
      </c>
      <c r="E273" s="297">
        <f>E274+E275</f>
        <v>0</v>
      </c>
      <c r="F273" s="298">
        <f>F274+F275</f>
        <v>0</v>
      </c>
      <c r="G273" s="299">
        <f>G274+G275</f>
        <v>0</v>
      </c>
      <c r="H273" s="295">
        <f>H274+H275</f>
        <v>0</v>
      </c>
      <c r="I273" s="292">
        <f t="shared" ref="I273" si="91">I274+I275</f>
        <v>0</v>
      </c>
      <c r="J273" s="292">
        <f>J276</f>
        <v>0</v>
      </c>
      <c r="K273" s="292">
        <f>IF(H273+J273=K274+K275+K276,H273+J273,"CHYBA")</f>
        <v>0</v>
      </c>
      <c r="L273" s="292">
        <f>L274+L275</f>
        <v>0</v>
      </c>
      <c r="M273" s="292">
        <f>M274+M275</f>
        <v>0</v>
      </c>
      <c r="N273" s="292">
        <f>N276</f>
        <v>0</v>
      </c>
      <c r="O273" s="292">
        <f>IF(L273+N273=O274+O275+O276,L273+N273,"CHYBA")</f>
        <v>0</v>
      </c>
      <c r="P273" s="292">
        <f>P274+P275</f>
        <v>0</v>
      </c>
      <c r="Q273" s="292">
        <f>Q274+Q275</f>
        <v>0</v>
      </c>
      <c r="R273" s="292">
        <f>R276</f>
        <v>0</v>
      </c>
      <c r="S273" s="294">
        <f>IF(P273+R273=S274+S275+S276,P273+R273,"CHYBA")</f>
        <v>0</v>
      </c>
    </row>
    <row r="274" spans="1:19" ht="18.899999999999999" hidden="1" customHeight="1" x14ac:dyDescent="0.3">
      <c r="A274" s="307" t="s">
        <v>121</v>
      </c>
      <c r="B274" s="291" t="s">
        <v>120</v>
      </c>
      <c r="C274" s="292">
        <f>IF(E274+G274=0, 0, ROUND((P274-Q274)/(G274+E274)/12,0))</f>
        <v>0</v>
      </c>
      <c r="D274" s="292">
        <f>IF(F274=0,0,ROUND(Q274/F274,0))</f>
        <v>0</v>
      </c>
      <c r="E274" s="312"/>
      <c r="F274" s="313"/>
      <c r="G274" s="314"/>
      <c r="H274" s="315"/>
      <c r="I274" s="316"/>
      <c r="J274" s="292" t="s">
        <v>120</v>
      </c>
      <c r="K274" s="292">
        <f>H274</f>
        <v>0</v>
      </c>
      <c r="L274" s="316"/>
      <c r="M274" s="316"/>
      <c r="N274" s="292" t="s">
        <v>120</v>
      </c>
      <c r="O274" s="292">
        <f>L274</f>
        <v>0</v>
      </c>
      <c r="P274" s="292">
        <f>H274+L274</f>
        <v>0</v>
      </c>
      <c r="Q274" s="292">
        <f>I274+M274</f>
        <v>0</v>
      </c>
      <c r="R274" s="292" t="s">
        <v>120</v>
      </c>
      <c r="S274" s="294">
        <f>P274</f>
        <v>0</v>
      </c>
    </row>
    <row r="275" spans="1:19" ht="18.899999999999999" hidden="1" customHeight="1" x14ac:dyDescent="0.3">
      <c r="A275" s="307" t="s">
        <v>122</v>
      </c>
      <c r="B275" s="291" t="s">
        <v>120</v>
      </c>
      <c r="C275" s="292">
        <f>IF(E275+G275=0, 0, ROUND((P275-Q275)/(G275+E275)/12,0))</f>
        <v>0</v>
      </c>
      <c r="D275" s="292">
        <f>IF(F275=0,0,ROUND(Q275/F275,0))</f>
        <v>0</v>
      </c>
      <c r="E275" s="312"/>
      <c r="F275" s="313"/>
      <c r="G275" s="314"/>
      <c r="H275" s="315"/>
      <c r="I275" s="316"/>
      <c r="J275" s="292" t="s">
        <v>120</v>
      </c>
      <c r="K275" s="292">
        <f>H275</f>
        <v>0</v>
      </c>
      <c r="L275" s="316"/>
      <c r="M275" s="316"/>
      <c r="N275" s="292" t="s">
        <v>120</v>
      </c>
      <c r="O275" s="292">
        <f>L275</f>
        <v>0</v>
      </c>
      <c r="P275" s="292">
        <f>H275+L275</f>
        <v>0</v>
      </c>
      <c r="Q275" s="292">
        <f>I275+M275</f>
        <v>0</v>
      </c>
      <c r="R275" s="292" t="s">
        <v>120</v>
      </c>
      <c r="S275" s="294">
        <f>P275</f>
        <v>0</v>
      </c>
    </row>
    <row r="276" spans="1:19" ht="18.899999999999999" hidden="1" customHeight="1" x14ac:dyDescent="0.3">
      <c r="A276" s="307" t="s">
        <v>123</v>
      </c>
      <c r="B276" s="291" t="s">
        <v>120</v>
      </c>
      <c r="C276" s="292" t="s">
        <v>120</v>
      </c>
      <c r="D276" s="292" t="s">
        <v>120</v>
      </c>
      <c r="E276" s="297" t="s">
        <v>120</v>
      </c>
      <c r="F276" s="298" t="s">
        <v>120</v>
      </c>
      <c r="G276" s="299" t="s">
        <v>120</v>
      </c>
      <c r="H276" s="295" t="s">
        <v>120</v>
      </c>
      <c r="I276" s="292" t="s">
        <v>120</v>
      </c>
      <c r="J276" s="316"/>
      <c r="K276" s="292">
        <f>J276</f>
        <v>0</v>
      </c>
      <c r="L276" s="292" t="s">
        <v>120</v>
      </c>
      <c r="M276" s="292" t="s">
        <v>120</v>
      </c>
      <c r="N276" s="316"/>
      <c r="O276" s="292">
        <f>N276</f>
        <v>0</v>
      </c>
      <c r="P276" s="292" t="s">
        <v>120</v>
      </c>
      <c r="Q276" s="292" t="s">
        <v>120</v>
      </c>
      <c r="R276" s="292">
        <f>J276+N276</f>
        <v>0</v>
      </c>
      <c r="S276" s="294">
        <f>R276</f>
        <v>0</v>
      </c>
    </row>
    <row r="277" spans="1:19" ht="18.899999999999999" hidden="1" customHeight="1" x14ac:dyDescent="0.3">
      <c r="A277" s="308" t="s">
        <v>125</v>
      </c>
      <c r="B277" s="309"/>
      <c r="C277" s="292">
        <f>IF(E277+G277=0, 0, ROUND((P277-Q277)/(G277+E277)/12,0))</f>
        <v>0</v>
      </c>
      <c r="D277" s="292">
        <f>IF(F277=0,0,ROUND(Q277/F277,0))</f>
        <v>0</v>
      </c>
      <c r="E277" s="297">
        <f>E278+E279</f>
        <v>0</v>
      </c>
      <c r="F277" s="298">
        <f>F278+F279</f>
        <v>0</v>
      </c>
      <c r="G277" s="299">
        <f>G278+G279</f>
        <v>0</v>
      </c>
      <c r="H277" s="295">
        <f>H278+H279</f>
        <v>0</v>
      </c>
      <c r="I277" s="292">
        <f t="shared" ref="I277" si="92">I278+I279</f>
        <v>0</v>
      </c>
      <c r="J277" s="292">
        <f>J280</f>
        <v>0</v>
      </c>
      <c r="K277" s="292">
        <f>IF(H277+J277=K278+K279+K280,H277+J277,"CHYBA")</f>
        <v>0</v>
      </c>
      <c r="L277" s="292">
        <f>L278+L279</f>
        <v>0</v>
      </c>
      <c r="M277" s="292">
        <f>M278+M279</f>
        <v>0</v>
      </c>
      <c r="N277" s="292">
        <f>N280</f>
        <v>0</v>
      </c>
      <c r="O277" s="292">
        <f>IF(L277+N277=O278+O279+O280,L277+N277,"CHYBA")</f>
        <v>0</v>
      </c>
      <c r="P277" s="292">
        <f>P278+P279</f>
        <v>0</v>
      </c>
      <c r="Q277" s="292">
        <f>Q278+Q279</f>
        <v>0</v>
      </c>
      <c r="R277" s="292">
        <f>R280</f>
        <v>0</v>
      </c>
      <c r="S277" s="294">
        <f>IF(P277+R277=S278+S279+S280,P277+R277,"CHYBA")</f>
        <v>0</v>
      </c>
    </row>
    <row r="278" spans="1:19" ht="18.899999999999999" hidden="1" customHeight="1" x14ac:dyDescent="0.3">
      <c r="A278" s="307" t="s">
        <v>121</v>
      </c>
      <c r="B278" s="291" t="s">
        <v>120</v>
      </c>
      <c r="C278" s="292">
        <f>IF(E278+G278=0, 0, ROUND((P278-Q278)/(G278+E278)/12,0))</f>
        <v>0</v>
      </c>
      <c r="D278" s="292">
        <f>IF(F278=0,0,ROUND(Q278/F278,0))</f>
        <v>0</v>
      </c>
      <c r="E278" s="312"/>
      <c r="F278" s="313"/>
      <c r="G278" s="314"/>
      <c r="H278" s="315"/>
      <c r="I278" s="316"/>
      <c r="J278" s="292" t="s">
        <v>120</v>
      </c>
      <c r="K278" s="292">
        <f>H278</f>
        <v>0</v>
      </c>
      <c r="L278" s="316"/>
      <c r="M278" s="316"/>
      <c r="N278" s="292" t="s">
        <v>120</v>
      </c>
      <c r="O278" s="292">
        <f>L278</f>
        <v>0</v>
      </c>
      <c r="P278" s="292">
        <f>H278+L278</f>
        <v>0</v>
      </c>
      <c r="Q278" s="292">
        <f>I278+M278</f>
        <v>0</v>
      </c>
      <c r="R278" s="292" t="s">
        <v>120</v>
      </c>
      <c r="S278" s="294">
        <f>P278</f>
        <v>0</v>
      </c>
    </row>
    <row r="279" spans="1:19" ht="18.899999999999999" hidden="1" customHeight="1" x14ac:dyDescent="0.3">
      <c r="A279" s="307" t="s">
        <v>122</v>
      </c>
      <c r="B279" s="291" t="s">
        <v>120</v>
      </c>
      <c r="C279" s="292">
        <f>IF(E279+G279=0, 0, ROUND((P279-Q279)/(G279+E279)/12,0))</f>
        <v>0</v>
      </c>
      <c r="D279" s="292">
        <f>IF(F279=0,0,ROUND(Q279/F279,0))</f>
        <v>0</v>
      </c>
      <c r="E279" s="312"/>
      <c r="F279" s="313"/>
      <c r="G279" s="314"/>
      <c r="H279" s="315"/>
      <c r="I279" s="316"/>
      <c r="J279" s="292" t="s">
        <v>120</v>
      </c>
      <c r="K279" s="292">
        <f>H279</f>
        <v>0</v>
      </c>
      <c r="L279" s="316"/>
      <c r="M279" s="316"/>
      <c r="N279" s="292" t="s">
        <v>120</v>
      </c>
      <c r="O279" s="292">
        <f>L279</f>
        <v>0</v>
      </c>
      <c r="P279" s="292">
        <f>H279+L279</f>
        <v>0</v>
      </c>
      <c r="Q279" s="292">
        <f>I279+M279</f>
        <v>0</v>
      </c>
      <c r="R279" s="292" t="s">
        <v>120</v>
      </c>
      <c r="S279" s="294">
        <f>P279</f>
        <v>0</v>
      </c>
    </row>
    <row r="280" spans="1:19" ht="18.899999999999999" hidden="1" customHeight="1" x14ac:dyDescent="0.3">
      <c r="A280" s="307" t="s">
        <v>123</v>
      </c>
      <c r="B280" s="291" t="s">
        <v>120</v>
      </c>
      <c r="C280" s="292" t="s">
        <v>120</v>
      </c>
      <c r="D280" s="292" t="s">
        <v>120</v>
      </c>
      <c r="E280" s="297" t="s">
        <v>120</v>
      </c>
      <c r="F280" s="298" t="s">
        <v>120</v>
      </c>
      <c r="G280" s="299" t="s">
        <v>120</v>
      </c>
      <c r="H280" s="295" t="s">
        <v>120</v>
      </c>
      <c r="I280" s="292" t="s">
        <v>120</v>
      </c>
      <c r="J280" s="316"/>
      <c r="K280" s="292">
        <f>J280</f>
        <v>0</v>
      </c>
      <c r="L280" s="292" t="s">
        <v>120</v>
      </c>
      <c r="M280" s="292" t="s">
        <v>120</v>
      </c>
      <c r="N280" s="316"/>
      <c r="O280" s="292">
        <f>N280</f>
        <v>0</v>
      </c>
      <c r="P280" s="292" t="s">
        <v>120</v>
      </c>
      <c r="Q280" s="292" t="s">
        <v>120</v>
      </c>
      <c r="R280" s="292">
        <f>J280+N280</f>
        <v>0</v>
      </c>
      <c r="S280" s="294">
        <f>R280</f>
        <v>0</v>
      </c>
    </row>
    <row r="281" spans="1:19" ht="18.899999999999999" hidden="1" customHeight="1" x14ac:dyDescent="0.3">
      <c r="A281" s="308" t="s">
        <v>125</v>
      </c>
      <c r="B281" s="309"/>
      <c r="C281" s="292">
        <f>IF(E281+G281=0, 0, ROUND((P281-Q281)/(G281+E281)/12,0))</f>
        <v>0</v>
      </c>
      <c r="D281" s="292">
        <f>IF(F281=0,0,ROUND(Q281/F281,0))</f>
        <v>0</v>
      </c>
      <c r="E281" s="297">
        <f>E282+E283</f>
        <v>0</v>
      </c>
      <c r="F281" s="298">
        <f>F282+F283</f>
        <v>0</v>
      </c>
      <c r="G281" s="299">
        <f>G282+G283</f>
        <v>0</v>
      </c>
      <c r="H281" s="295">
        <f>H282+H283</f>
        <v>0</v>
      </c>
      <c r="I281" s="292">
        <f t="shared" ref="I281" si="93">I282+I283</f>
        <v>0</v>
      </c>
      <c r="J281" s="292">
        <f>J284</f>
        <v>0</v>
      </c>
      <c r="K281" s="292">
        <f>IF(H281+J281=K282+K283+K284,H281+J281,"CHYBA")</f>
        <v>0</v>
      </c>
      <c r="L281" s="292">
        <f>L282+L283</f>
        <v>0</v>
      </c>
      <c r="M281" s="292">
        <f>M282+M283</f>
        <v>0</v>
      </c>
      <c r="N281" s="292">
        <f>N284</f>
        <v>0</v>
      </c>
      <c r="O281" s="292">
        <f>IF(L281+N281=O282+O283+O284,L281+N281,"CHYBA")</f>
        <v>0</v>
      </c>
      <c r="P281" s="292">
        <f>P282+P283</f>
        <v>0</v>
      </c>
      <c r="Q281" s="292">
        <f>Q282+Q283</f>
        <v>0</v>
      </c>
      <c r="R281" s="292">
        <f>R284</f>
        <v>0</v>
      </c>
      <c r="S281" s="294">
        <f>IF(P281+R281=S282+S283+S284,P281+R281,"CHYBA")</f>
        <v>0</v>
      </c>
    </row>
    <row r="282" spans="1:19" ht="18.899999999999999" hidden="1" customHeight="1" x14ac:dyDescent="0.3">
      <c r="A282" s="307" t="s">
        <v>121</v>
      </c>
      <c r="B282" s="291" t="s">
        <v>120</v>
      </c>
      <c r="C282" s="292">
        <f>IF(E282+G282=0, 0, ROUND((P282-Q282)/(G282+E282)/12,0))</f>
        <v>0</v>
      </c>
      <c r="D282" s="292">
        <f>IF(F282=0,0,ROUND(Q282/F282,0))</f>
        <v>0</v>
      </c>
      <c r="E282" s="312"/>
      <c r="F282" s="313"/>
      <c r="G282" s="314"/>
      <c r="H282" s="315"/>
      <c r="I282" s="316"/>
      <c r="J282" s="292" t="s">
        <v>120</v>
      </c>
      <c r="K282" s="292">
        <f>H282</f>
        <v>0</v>
      </c>
      <c r="L282" s="316"/>
      <c r="M282" s="316"/>
      <c r="N282" s="292" t="s">
        <v>120</v>
      </c>
      <c r="O282" s="292">
        <f>L282</f>
        <v>0</v>
      </c>
      <c r="P282" s="292">
        <f>H282+L282</f>
        <v>0</v>
      </c>
      <c r="Q282" s="292">
        <f>I282+M282</f>
        <v>0</v>
      </c>
      <c r="R282" s="292" t="s">
        <v>120</v>
      </c>
      <c r="S282" s="294">
        <f>P282</f>
        <v>0</v>
      </c>
    </row>
    <row r="283" spans="1:19" ht="18.899999999999999" hidden="1" customHeight="1" x14ac:dyDescent="0.3">
      <c r="A283" s="307" t="s">
        <v>122</v>
      </c>
      <c r="B283" s="291" t="s">
        <v>120</v>
      </c>
      <c r="C283" s="292">
        <f>IF(E283+G283=0, 0, ROUND((P283-Q283)/(G283+E283)/12,0))</f>
        <v>0</v>
      </c>
      <c r="D283" s="292">
        <f>IF(F283=0,0,ROUND(Q283/F283,0))</f>
        <v>0</v>
      </c>
      <c r="E283" s="312"/>
      <c r="F283" s="313"/>
      <c r="G283" s="314"/>
      <c r="H283" s="315"/>
      <c r="I283" s="316"/>
      <c r="J283" s="292" t="s">
        <v>120</v>
      </c>
      <c r="K283" s="292">
        <f>H283</f>
        <v>0</v>
      </c>
      <c r="L283" s="316"/>
      <c r="M283" s="316"/>
      <c r="N283" s="292" t="s">
        <v>120</v>
      </c>
      <c r="O283" s="292">
        <f>L283</f>
        <v>0</v>
      </c>
      <c r="P283" s="292">
        <f>H283+L283</f>
        <v>0</v>
      </c>
      <c r="Q283" s="292">
        <f>I283+M283</f>
        <v>0</v>
      </c>
      <c r="R283" s="292" t="s">
        <v>120</v>
      </c>
      <c r="S283" s="294">
        <f>P283</f>
        <v>0</v>
      </c>
    </row>
    <row r="284" spans="1:19" ht="18.899999999999999" hidden="1" customHeight="1" x14ac:dyDescent="0.3">
      <c r="A284" s="307" t="s">
        <v>123</v>
      </c>
      <c r="B284" s="291" t="s">
        <v>120</v>
      </c>
      <c r="C284" s="292" t="s">
        <v>120</v>
      </c>
      <c r="D284" s="292" t="s">
        <v>120</v>
      </c>
      <c r="E284" s="297" t="s">
        <v>120</v>
      </c>
      <c r="F284" s="298" t="s">
        <v>120</v>
      </c>
      <c r="G284" s="299" t="s">
        <v>120</v>
      </c>
      <c r="H284" s="295" t="s">
        <v>120</v>
      </c>
      <c r="I284" s="292" t="s">
        <v>120</v>
      </c>
      <c r="J284" s="316"/>
      <c r="K284" s="292">
        <f>J284</f>
        <v>0</v>
      </c>
      <c r="L284" s="292" t="s">
        <v>120</v>
      </c>
      <c r="M284" s="292" t="s">
        <v>120</v>
      </c>
      <c r="N284" s="316"/>
      <c r="O284" s="292">
        <f>N284</f>
        <v>0</v>
      </c>
      <c r="P284" s="292" t="s">
        <v>120</v>
      </c>
      <c r="Q284" s="292" t="s">
        <v>120</v>
      </c>
      <c r="R284" s="292">
        <f>J284+N284</f>
        <v>0</v>
      </c>
      <c r="S284" s="294">
        <f>R284</f>
        <v>0</v>
      </c>
    </row>
    <row r="285" spans="1:19" ht="18.899999999999999" hidden="1" customHeight="1" x14ac:dyDescent="0.3">
      <c r="A285" s="308" t="s">
        <v>125</v>
      </c>
      <c r="B285" s="309"/>
      <c r="C285" s="292">
        <f>IF(E285+G285=0, 0, ROUND((P285-Q285)/(G285+E285)/12,0))</f>
        <v>0</v>
      </c>
      <c r="D285" s="292">
        <f>IF(F285=0,0,ROUND(Q285/F285,0))</f>
        <v>0</v>
      </c>
      <c r="E285" s="297">
        <f>E286+E287</f>
        <v>0</v>
      </c>
      <c r="F285" s="298">
        <f>F286+F287</f>
        <v>0</v>
      </c>
      <c r="G285" s="299">
        <f>G286+G287</f>
        <v>0</v>
      </c>
      <c r="H285" s="295">
        <f>H286+H287</f>
        <v>0</v>
      </c>
      <c r="I285" s="292">
        <f t="shared" ref="I285" si="94">I286+I287</f>
        <v>0</v>
      </c>
      <c r="J285" s="292">
        <f>J288</f>
        <v>0</v>
      </c>
      <c r="K285" s="292">
        <f>IF(H285+J285=K286+K287+K288,H285+J285,"CHYBA")</f>
        <v>0</v>
      </c>
      <c r="L285" s="292">
        <f>L286+L287</f>
        <v>0</v>
      </c>
      <c r="M285" s="292">
        <f>M286+M287</f>
        <v>0</v>
      </c>
      <c r="N285" s="292">
        <f>N288</f>
        <v>0</v>
      </c>
      <c r="O285" s="292">
        <f>IF(L285+N285=O286+O287+O288,L285+N285,"CHYBA")</f>
        <v>0</v>
      </c>
      <c r="P285" s="292">
        <f>P286+P287</f>
        <v>0</v>
      </c>
      <c r="Q285" s="292">
        <f>Q286+Q287</f>
        <v>0</v>
      </c>
      <c r="R285" s="292">
        <f>R288</f>
        <v>0</v>
      </c>
      <c r="S285" s="294">
        <f>IF(P285+R285=S286+S287+S288,P285+R285,"CHYBA")</f>
        <v>0</v>
      </c>
    </row>
    <row r="286" spans="1:19" ht="18.899999999999999" hidden="1" customHeight="1" x14ac:dyDescent="0.3">
      <c r="A286" s="307" t="s">
        <v>121</v>
      </c>
      <c r="B286" s="291" t="s">
        <v>120</v>
      </c>
      <c r="C286" s="292">
        <f>IF(E286+G286=0, 0, ROUND((P286-Q286)/(G286+E286)/12,0))</f>
        <v>0</v>
      </c>
      <c r="D286" s="292">
        <f>IF(F286=0,0,ROUND(Q286/F286,0))</f>
        <v>0</v>
      </c>
      <c r="E286" s="312"/>
      <c r="F286" s="313"/>
      <c r="G286" s="314"/>
      <c r="H286" s="315"/>
      <c r="I286" s="316"/>
      <c r="J286" s="292" t="s">
        <v>120</v>
      </c>
      <c r="K286" s="292">
        <f>H286</f>
        <v>0</v>
      </c>
      <c r="L286" s="316"/>
      <c r="M286" s="316"/>
      <c r="N286" s="292" t="s">
        <v>120</v>
      </c>
      <c r="O286" s="292">
        <f>L286</f>
        <v>0</v>
      </c>
      <c r="P286" s="292">
        <f>H286+L286</f>
        <v>0</v>
      </c>
      <c r="Q286" s="292">
        <f>I286+M286</f>
        <v>0</v>
      </c>
      <c r="R286" s="292" t="s">
        <v>120</v>
      </c>
      <c r="S286" s="294">
        <f>P286</f>
        <v>0</v>
      </c>
    </row>
    <row r="287" spans="1:19" ht="18.899999999999999" hidden="1" customHeight="1" x14ac:dyDescent="0.3">
      <c r="A287" s="307" t="s">
        <v>122</v>
      </c>
      <c r="B287" s="291" t="s">
        <v>120</v>
      </c>
      <c r="C287" s="292">
        <f>IF(E287+G287=0, 0, ROUND((P287-Q287)/(G287+E287)/12,0))</f>
        <v>0</v>
      </c>
      <c r="D287" s="292">
        <f>IF(F287=0,0,ROUND(Q287/F287,0))</f>
        <v>0</v>
      </c>
      <c r="E287" s="312"/>
      <c r="F287" s="313"/>
      <c r="G287" s="314"/>
      <c r="H287" s="315"/>
      <c r="I287" s="316"/>
      <c r="J287" s="292" t="s">
        <v>120</v>
      </c>
      <c r="K287" s="292">
        <f>H287</f>
        <v>0</v>
      </c>
      <c r="L287" s="316"/>
      <c r="M287" s="316"/>
      <c r="N287" s="292" t="s">
        <v>120</v>
      </c>
      <c r="O287" s="292">
        <f>L287</f>
        <v>0</v>
      </c>
      <c r="P287" s="292">
        <f>H287+L287</f>
        <v>0</v>
      </c>
      <c r="Q287" s="292">
        <f>I287+M287</f>
        <v>0</v>
      </c>
      <c r="R287" s="292" t="s">
        <v>120</v>
      </c>
      <c r="S287" s="294">
        <f>P287</f>
        <v>0</v>
      </c>
    </row>
    <row r="288" spans="1:19" ht="18.899999999999999" hidden="1" customHeight="1" x14ac:dyDescent="0.3">
      <c r="A288" s="325" t="s">
        <v>123</v>
      </c>
      <c r="B288" s="326" t="s">
        <v>120</v>
      </c>
      <c r="C288" s="327" t="s">
        <v>120</v>
      </c>
      <c r="D288" s="327" t="s">
        <v>120</v>
      </c>
      <c r="E288" s="328" t="s">
        <v>120</v>
      </c>
      <c r="F288" s="329" t="s">
        <v>120</v>
      </c>
      <c r="G288" s="330" t="s">
        <v>120</v>
      </c>
      <c r="H288" s="331" t="s">
        <v>120</v>
      </c>
      <c r="I288" s="327" t="s">
        <v>120</v>
      </c>
      <c r="J288" s="332"/>
      <c r="K288" s="327">
        <f>J288</f>
        <v>0</v>
      </c>
      <c r="L288" s="327" t="s">
        <v>120</v>
      </c>
      <c r="M288" s="327" t="s">
        <v>120</v>
      </c>
      <c r="N288" s="332"/>
      <c r="O288" s="327">
        <f>N288</f>
        <v>0</v>
      </c>
      <c r="P288" s="327" t="s">
        <v>120</v>
      </c>
      <c r="Q288" s="327" t="s">
        <v>120</v>
      </c>
      <c r="R288" s="327">
        <f>J288+N288</f>
        <v>0</v>
      </c>
      <c r="S288" s="333">
        <f>R288</f>
        <v>0</v>
      </c>
    </row>
    <row r="289" spans="1:19" ht="18.899999999999999" hidden="1" customHeight="1" x14ac:dyDescent="0.3">
      <c r="A289" s="301" t="s">
        <v>126</v>
      </c>
      <c r="B289" s="302" t="s">
        <v>120</v>
      </c>
      <c r="C289" s="303">
        <f>IF(E289+G289=0, 0, ROUND((P289-Q289)/(G289+E289)/12,0))</f>
        <v>0</v>
      </c>
      <c r="D289" s="303">
        <f>IF(F289=0,0,ROUND(Q289/F289,0))</f>
        <v>0</v>
      </c>
      <c r="E289" s="304">
        <f>E290+E291</f>
        <v>0</v>
      </c>
      <c r="F289" s="303">
        <f>F290+F291</f>
        <v>0</v>
      </c>
      <c r="G289" s="305">
        <f>G290+G291</f>
        <v>0</v>
      </c>
      <c r="H289" s="306">
        <f>H290+H291</f>
        <v>0</v>
      </c>
      <c r="I289" s="303">
        <f t="shared" ref="I289" si="95">I290+I291</f>
        <v>0</v>
      </c>
      <c r="J289" s="303">
        <f>J292</f>
        <v>0</v>
      </c>
      <c r="K289" s="303">
        <f>IF(H289+J289=K290+K291+K292,H289+J289,"CHYBA")</f>
        <v>0</v>
      </c>
      <c r="L289" s="303">
        <f>L290+L291</f>
        <v>0</v>
      </c>
      <c r="M289" s="303">
        <f>M290+M291</f>
        <v>0</v>
      </c>
      <c r="N289" s="303">
        <f>N292</f>
        <v>0</v>
      </c>
      <c r="O289" s="303">
        <f>IF(L289+N289=O290+O291+O292,L289+N289,"CHYBA")</f>
        <v>0</v>
      </c>
      <c r="P289" s="303">
        <f>P290+P291</f>
        <v>0</v>
      </c>
      <c r="Q289" s="303">
        <f>Q290+Q291</f>
        <v>0</v>
      </c>
      <c r="R289" s="303">
        <f>R292</f>
        <v>0</v>
      </c>
      <c r="S289" s="305">
        <f>IF(P289+R289=S290+S291+S292,P289+R289,"CHYBA")</f>
        <v>0</v>
      </c>
    </row>
    <row r="290" spans="1:19" ht="18.899999999999999" hidden="1" customHeight="1" x14ac:dyDescent="0.3">
      <c r="A290" s="307" t="s">
        <v>121</v>
      </c>
      <c r="B290" s="291" t="s">
        <v>120</v>
      </c>
      <c r="C290" s="292">
        <f>IF(E290+G290=0, 0, ROUND((P290-Q290)/(G290+E290)/12,0))</f>
        <v>0</v>
      </c>
      <c r="D290" s="292">
        <f>IF(F290=0,0,ROUND(Q290/F290,0))</f>
        <v>0</v>
      </c>
      <c r="E290" s="293">
        <f>E294+E298+E302+E306+E310+E314+E318</f>
        <v>0</v>
      </c>
      <c r="F290" s="292">
        <f>F294+F298+F302+F306+F310+F314+F318</f>
        <v>0</v>
      </c>
      <c r="G290" s="294">
        <f>G294+G298+G302+G306+G310+G314+G318</f>
        <v>0</v>
      </c>
      <c r="H290" s="295">
        <f>H294+H298+H302+H306+H310+H314+H318</f>
        <v>0</v>
      </c>
      <c r="I290" s="292">
        <f t="shared" ref="I290:I291" si="96">I294+I298+I302+I306+I310+I314+I318</f>
        <v>0</v>
      </c>
      <c r="J290" s="292" t="s">
        <v>120</v>
      </c>
      <c r="K290" s="292">
        <f>H290</f>
        <v>0</v>
      </c>
      <c r="L290" s="292">
        <f>L294+L298+L302+L306+L310+L314+L318</f>
        <v>0</v>
      </c>
      <c r="M290" s="292">
        <f t="shared" ref="M290:M291" si="97">M294+M298+M302+M306+M310+M314+M318</f>
        <v>0</v>
      </c>
      <c r="N290" s="292" t="s">
        <v>120</v>
      </c>
      <c r="O290" s="292">
        <f>L290</f>
        <v>0</v>
      </c>
      <c r="P290" s="292">
        <f>H290+L290</f>
        <v>0</v>
      </c>
      <c r="Q290" s="292">
        <f>I290+M290</f>
        <v>0</v>
      </c>
      <c r="R290" s="292" t="s">
        <v>120</v>
      </c>
      <c r="S290" s="294">
        <f>P290</f>
        <v>0</v>
      </c>
    </row>
    <row r="291" spans="1:19" ht="18.899999999999999" hidden="1" customHeight="1" x14ac:dyDescent="0.3">
      <c r="A291" s="307" t="s">
        <v>122</v>
      </c>
      <c r="B291" s="291" t="s">
        <v>120</v>
      </c>
      <c r="C291" s="292">
        <f>IF(E291+G291=0, 0, ROUND((P291-Q291)/(G291+E291)/12,0))</f>
        <v>0</v>
      </c>
      <c r="D291" s="292">
        <f>IF(F291=0,0,ROUND(Q291/F291,0))</f>
        <v>0</v>
      </c>
      <c r="E291" s="293">
        <f>E295+E299+E303+E307+E311+E315+E319</f>
        <v>0</v>
      </c>
      <c r="F291" s="292">
        <f t="shared" ref="F291:G291" si="98">F295+F299+F303+F307+F311+F315+F319</f>
        <v>0</v>
      </c>
      <c r="G291" s="294">
        <f t="shared" si="98"/>
        <v>0</v>
      </c>
      <c r="H291" s="295">
        <f>H295+H299+H303+H307+H311+H315+H319</f>
        <v>0</v>
      </c>
      <c r="I291" s="292">
        <f t="shared" si="96"/>
        <v>0</v>
      </c>
      <c r="J291" s="292" t="s">
        <v>120</v>
      </c>
      <c r="K291" s="292">
        <f>H291</f>
        <v>0</v>
      </c>
      <c r="L291" s="292">
        <f>L295+L299+L303+L307+L311+L315+L319</f>
        <v>0</v>
      </c>
      <c r="M291" s="292">
        <f t="shared" si="97"/>
        <v>0</v>
      </c>
      <c r="N291" s="292" t="s">
        <v>120</v>
      </c>
      <c r="O291" s="292">
        <f>L291</f>
        <v>0</v>
      </c>
      <c r="P291" s="292">
        <f>H291+L291</f>
        <v>0</v>
      </c>
      <c r="Q291" s="292">
        <f>I291+M291</f>
        <v>0</v>
      </c>
      <c r="R291" s="292" t="s">
        <v>120</v>
      </c>
      <c r="S291" s="294">
        <f>P291</f>
        <v>0</v>
      </c>
    </row>
    <row r="292" spans="1:19" ht="18.899999999999999" hidden="1" customHeight="1" x14ac:dyDescent="0.3">
      <c r="A292" s="307" t="s">
        <v>123</v>
      </c>
      <c r="B292" s="291" t="s">
        <v>120</v>
      </c>
      <c r="C292" s="292" t="s">
        <v>120</v>
      </c>
      <c r="D292" s="292" t="s">
        <v>120</v>
      </c>
      <c r="E292" s="297" t="s">
        <v>120</v>
      </c>
      <c r="F292" s="298" t="s">
        <v>120</v>
      </c>
      <c r="G292" s="299" t="s">
        <v>120</v>
      </c>
      <c r="H292" s="295" t="s">
        <v>120</v>
      </c>
      <c r="I292" s="292" t="s">
        <v>120</v>
      </c>
      <c r="J292" s="292">
        <f>J296+J300+J304+J308+J312+J316+J320</f>
        <v>0</v>
      </c>
      <c r="K292" s="292">
        <f>J292</f>
        <v>0</v>
      </c>
      <c r="L292" s="292" t="s">
        <v>120</v>
      </c>
      <c r="M292" s="292" t="s">
        <v>120</v>
      </c>
      <c r="N292" s="292">
        <f>N296+N300+N304+N308+N312+N316+N320</f>
        <v>0</v>
      </c>
      <c r="O292" s="292">
        <f>N292</f>
        <v>0</v>
      </c>
      <c r="P292" s="292" t="s">
        <v>120</v>
      </c>
      <c r="Q292" s="292" t="s">
        <v>120</v>
      </c>
      <c r="R292" s="292">
        <f>J292+N292</f>
        <v>0</v>
      </c>
      <c r="S292" s="294">
        <f>R292</f>
        <v>0</v>
      </c>
    </row>
    <row r="293" spans="1:19" ht="18.899999999999999" hidden="1" customHeight="1" x14ac:dyDescent="0.3">
      <c r="A293" s="308" t="s">
        <v>125</v>
      </c>
      <c r="B293" s="309"/>
      <c r="C293" s="292">
        <f>IF(E293+G293=0, 0, ROUND((P293-Q293)/(G293+E293)/12,0))</f>
        <v>0</v>
      </c>
      <c r="D293" s="292">
        <f>IF(F293=0,0,ROUND(Q293/F293,0))</f>
        <v>0</v>
      </c>
      <c r="E293" s="297">
        <f>E294+E295</f>
        <v>0</v>
      </c>
      <c r="F293" s="298">
        <f>F294+F295</f>
        <v>0</v>
      </c>
      <c r="G293" s="299">
        <f>G294+G295</f>
        <v>0</v>
      </c>
      <c r="H293" s="310">
        <f>H294+H295</f>
        <v>0</v>
      </c>
      <c r="I293" s="311">
        <f>I294+I295</f>
        <v>0</v>
      </c>
      <c r="J293" s="311">
        <f>J296</f>
        <v>0</v>
      </c>
      <c r="K293" s="311">
        <f>IF(H293+J293=K294+K295+K296,H293+J293,"CHYBA")</f>
        <v>0</v>
      </c>
      <c r="L293" s="292">
        <f>L294+L295</f>
        <v>0</v>
      </c>
      <c r="M293" s="292">
        <f>M294+M295</f>
        <v>0</v>
      </c>
      <c r="N293" s="292">
        <f>N296</f>
        <v>0</v>
      </c>
      <c r="O293" s="292">
        <f>IF(L293+N293=O294+O295+O296,L293+N293,"CHYBA")</f>
        <v>0</v>
      </c>
      <c r="P293" s="292">
        <f>P294+P295</f>
        <v>0</v>
      </c>
      <c r="Q293" s="292">
        <f>Q294+Q295</f>
        <v>0</v>
      </c>
      <c r="R293" s="292">
        <f>R296</f>
        <v>0</v>
      </c>
      <c r="S293" s="294">
        <f>IF(P293+R293=S294+S295+S296,P293+R293,"CHYBA")</f>
        <v>0</v>
      </c>
    </row>
    <row r="294" spans="1:19" ht="18.899999999999999" hidden="1" customHeight="1" x14ac:dyDescent="0.3">
      <c r="A294" s="307" t="s">
        <v>121</v>
      </c>
      <c r="B294" s="291" t="s">
        <v>120</v>
      </c>
      <c r="C294" s="292">
        <f>IF(E294+G294=0, 0, ROUND((P294-Q294)/(G294+E294)/12,0))</f>
        <v>0</v>
      </c>
      <c r="D294" s="292">
        <f>IF(F294=0,0,ROUND(Q294/F294,0))</f>
        <v>0</v>
      </c>
      <c r="E294" s="312"/>
      <c r="F294" s="313"/>
      <c r="G294" s="314"/>
      <c r="H294" s="315"/>
      <c r="I294" s="316"/>
      <c r="J294" s="311" t="s">
        <v>120</v>
      </c>
      <c r="K294" s="311">
        <f>H294</f>
        <v>0</v>
      </c>
      <c r="L294" s="316"/>
      <c r="M294" s="316"/>
      <c r="N294" s="292" t="s">
        <v>120</v>
      </c>
      <c r="O294" s="292">
        <f>L294</f>
        <v>0</v>
      </c>
      <c r="P294" s="292">
        <f>H294+L294</f>
        <v>0</v>
      </c>
      <c r="Q294" s="292">
        <f>I294+M294</f>
        <v>0</v>
      </c>
      <c r="R294" s="292" t="s">
        <v>120</v>
      </c>
      <c r="S294" s="294">
        <f>P294</f>
        <v>0</v>
      </c>
    </row>
    <row r="295" spans="1:19" ht="18.899999999999999" hidden="1" customHeight="1" x14ac:dyDescent="0.3">
      <c r="A295" s="307" t="s">
        <v>122</v>
      </c>
      <c r="B295" s="291" t="s">
        <v>120</v>
      </c>
      <c r="C295" s="292">
        <f>IF(E295+G295=0, 0, ROUND((P295-Q295)/(G295+E295)/12,0))</f>
        <v>0</v>
      </c>
      <c r="D295" s="292">
        <f>IF(F295=0,0,ROUND(Q295/F295,0))</f>
        <v>0</v>
      </c>
      <c r="E295" s="312"/>
      <c r="F295" s="313"/>
      <c r="G295" s="314"/>
      <c r="H295" s="315"/>
      <c r="I295" s="316"/>
      <c r="J295" s="311" t="s">
        <v>120</v>
      </c>
      <c r="K295" s="311">
        <f>H295</f>
        <v>0</v>
      </c>
      <c r="L295" s="316"/>
      <c r="M295" s="316"/>
      <c r="N295" s="292" t="s">
        <v>120</v>
      </c>
      <c r="O295" s="292">
        <f>L295</f>
        <v>0</v>
      </c>
      <c r="P295" s="292">
        <f>H295+L295</f>
        <v>0</v>
      </c>
      <c r="Q295" s="292">
        <f>I295+M295</f>
        <v>0</v>
      </c>
      <c r="R295" s="292" t="s">
        <v>120</v>
      </c>
      <c r="S295" s="294">
        <f>P295</f>
        <v>0</v>
      </c>
    </row>
    <row r="296" spans="1:19" ht="18.899999999999999" hidden="1" customHeight="1" x14ac:dyDescent="0.3">
      <c r="A296" s="307" t="s">
        <v>123</v>
      </c>
      <c r="B296" s="291" t="s">
        <v>120</v>
      </c>
      <c r="C296" s="292" t="s">
        <v>120</v>
      </c>
      <c r="D296" s="292" t="s">
        <v>120</v>
      </c>
      <c r="E296" s="297" t="s">
        <v>120</v>
      </c>
      <c r="F296" s="298" t="s">
        <v>120</v>
      </c>
      <c r="G296" s="299" t="s">
        <v>120</v>
      </c>
      <c r="H296" s="295" t="s">
        <v>120</v>
      </c>
      <c r="I296" s="292" t="s">
        <v>120</v>
      </c>
      <c r="J296" s="316"/>
      <c r="K296" s="311">
        <f>J296</f>
        <v>0</v>
      </c>
      <c r="L296" s="292" t="s">
        <v>120</v>
      </c>
      <c r="M296" s="292" t="s">
        <v>120</v>
      </c>
      <c r="N296" s="316"/>
      <c r="O296" s="292">
        <f>N296</f>
        <v>0</v>
      </c>
      <c r="P296" s="292" t="s">
        <v>120</v>
      </c>
      <c r="Q296" s="292" t="s">
        <v>120</v>
      </c>
      <c r="R296" s="292">
        <f>J296+N296</f>
        <v>0</v>
      </c>
      <c r="S296" s="294">
        <f>R296</f>
        <v>0</v>
      </c>
    </row>
    <row r="297" spans="1:19" ht="18.899999999999999" hidden="1" customHeight="1" x14ac:dyDescent="0.3">
      <c r="A297" s="308" t="s">
        <v>125</v>
      </c>
      <c r="B297" s="309"/>
      <c r="C297" s="292">
        <f>IF(E297+G297=0, 0, ROUND((P297-Q297)/(G297+E297)/12,0))</f>
        <v>0</v>
      </c>
      <c r="D297" s="292">
        <f>IF(F297=0,0,ROUND(Q297/F297,0))</f>
        <v>0</v>
      </c>
      <c r="E297" s="297">
        <f>E298+E299</f>
        <v>0</v>
      </c>
      <c r="F297" s="298">
        <f>F298+F299</f>
        <v>0</v>
      </c>
      <c r="G297" s="299">
        <f>G298+G299</f>
        <v>0</v>
      </c>
      <c r="H297" s="295">
        <f>H298+H299</f>
        <v>0</v>
      </c>
      <c r="I297" s="292">
        <f t="shared" ref="I297" si="99">I298+I299</f>
        <v>0</v>
      </c>
      <c r="J297" s="292">
        <f>J300</f>
        <v>0</v>
      </c>
      <c r="K297" s="292">
        <f>IF(H297+J297=K298+K299+K300,H297+J297,"CHYBA")</f>
        <v>0</v>
      </c>
      <c r="L297" s="292">
        <f>L298+L299</f>
        <v>0</v>
      </c>
      <c r="M297" s="292">
        <f>M298+M299</f>
        <v>0</v>
      </c>
      <c r="N297" s="292">
        <f>N300</f>
        <v>0</v>
      </c>
      <c r="O297" s="292">
        <f>IF(L297+N297=O298+O299+O300,L297+N297,"CHYBA")</f>
        <v>0</v>
      </c>
      <c r="P297" s="292">
        <f>P298+P299</f>
        <v>0</v>
      </c>
      <c r="Q297" s="292">
        <f>Q298+Q299</f>
        <v>0</v>
      </c>
      <c r="R297" s="292">
        <f>R300</f>
        <v>0</v>
      </c>
      <c r="S297" s="294">
        <f>IF(P297+R297=S298+S299+S300,P297+R297,"CHYBA")</f>
        <v>0</v>
      </c>
    </row>
    <row r="298" spans="1:19" ht="18.899999999999999" hidden="1" customHeight="1" x14ac:dyDescent="0.3">
      <c r="A298" s="307" t="s">
        <v>121</v>
      </c>
      <c r="B298" s="291" t="s">
        <v>120</v>
      </c>
      <c r="C298" s="292">
        <f>IF(E298+G298=0, 0, ROUND((P298-Q298)/(G298+E298)/12,0))</f>
        <v>0</v>
      </c>
      <c r="D298" s="292">
        <f>IF(F298=0,0,ROUND(Q298/F298,0))</f>
        <v>0</v>
      </c>
      <c r="E298" s="312"/>
      <c r="F298" s="313"/>
      <c r="G298" s="314"/>
      <c r="H298" s="315"/>
      <c r="I298" s="316"/>
      <c r="J298" s="292" t="s">
        <v>120</v>
      </c>
      <c r="K298" s="292">
        <f>H298</f>
        <v>0</v>
      </c>
      <c r="L298" s="316"/>
      <c r="M298" s="316"/>
      <c r="N298" s="292" t="s">
        <v>120</v>
      </c>
      <c r="O298" s="292">
        <f>L298</f>
        <v>0</v>
      </c>
      <c r="P298" s="292">
        <f>H298+L298</f>
        <v>0</v>
      </c>
      <c r="Q298" s="292">
        <f>I298+M298</f>
        <v>0</v>
      </c>
      <c r="R298" s="292" t="s">
        <v>120</v>
      </c>
      <c r="S298" s="294">
        <f>P298</f>
        <v>0</v>
      </c>
    </row>
    <row r="299" spans="1:19" ht="18.899999999999999" hidden="1" customHeight="1" x14ac:dyDescent="0.3">
      <c r="A299" s="307" t="s">
        <v>122</v>
      </c>
      <c r="B299" s="291" t="s">
        <v>120</v>
      </c>
      <c r="C299" s="292">
        <f>IF(E299+G299=0, 0, ROUND((P299-Q299)/(G299+E299)/12,0))</f>
        <v>0</v>
      </c>
      <c r="D299" s="292">
        <f>IF(F299=0,0,ROUND(Q299/F299,0))</f>
        <v>0</v>
      </c>
      <c r="E299" s="312"/>
      <c r="F299" s="313"/>
      <c r="G299" s="314"/>
      <c r="H299" s="315"/>
      <c r="I299" s="316"/>
      <c r="J299" s="292" t="s">
        <v>120</v>
      </c>
      <c r="K299" s="292">
        <f>H299</f>
        <v>0</v>
      </c>
      <c r="L299" s="316"/>
      <c r="M299" s="316"/>
      <c r="N299" s="292" t="s">
        <v>120</v>
      </c>
      <c r="O299" s="292">
        <f>L299</f>
        <v>0</v>
      </c>
      <c r="P299" s="292">
        <f>H299+L299</f>
        <v>0</v>
      </c>
      <c r="Q299" s="292">
        <f>I299+M299</f>
        <v>0</v>
      </c>
      <c r="R299" s="292" t="s">
        <v>120</v>
      </c>
      <c r="S299" s="294">
        <f>P299</f>
        <v>0</v>
      </c>
    </row>
    <row r="300" spans="1:19" ht="18.899999999999999" hidden="1" customHeight="1" x14ac:dyDescent="0.3">
      <c r="A300" s="307" t="s">
        <v>123</v>
      </c>
      <c r="B300" s="291" t="s">
        <v>120</v>
      </c>
      <c r="C300" s="292" t="s">
        <v>120</v>
      </c>
      <c r="D300" s="292" t="s">
        <v>120</v>
      </c>
      <c r="E300" s="297" t="s">
        <v>120</v>
      </c>
      <c r="F300" s="298" t="s">
        <v>120</v>
      </c>
      <c r="G300" s="299" t="s">
        <v>120</v>
      </c>
      <c r="H300" s="295" t="s">
        <v>120</v>
      </c>
      <c r="I300" s="292" t="s">
        <v>120</v>
      </c>
      <c r="J300" s="316"/>
      <c r="K300" s="292">
        <f>J300</f>
        <v>0</v>
      </c>
      <c r="L300" s="292" t="s">
        <v>120</v>
      </c>
      <c r="M300" s="292" t="s">
        <v>120</v>
      </c>
      <c r="N300" s="316"/>
      <c r="O300" s="292">
        <f>N300</f>
        <v>0</v>
      </c>
      <c r="P300" s="292" t="s">
        <v>120</v>
      </c>
      <c r="Q300" s="292" t="s">
        <v>120</v>
      </c>
      <c r="R300" s="292">
        <f>J300+N300</f>
        <v>0</v>
      </c>
      <c r="S300" s="294">
        <f>R300</f>
        <v>0</v>
      </c>
    </row>
    <row r="301" spans="1:19" ht="18.899999999999999" hidden="1" customHeight="1" x14ac:dyDescent="0.3">
      <c r="A301" s="308" t="s">
        <v>125</v>
      </c>
      <c r="B301" s="309"/>
      <c r="C301" s="292">
        <f>IF(E301+G301=0, 0, ROUND((P301-Q301)/(G301+E301)/12,0))</f>
        <v>0</v>
      </c>
      <c r="D301" s="292">
        <f>IF(F301=0,0,ROUND(Q301/F301,0))</f>
        <v>0</v>
      </c>
      <c r="E301" s="297">
        <f>E302+E303</f>
        <v>0</v>
      </c>
      <c r="F301" s="298">
        <f>F302+F303</f>
        <v>0</v>
      </c>
      <c r="G301" s="299">
        <f>G302+G303</f>
        <v>0</v>
      </c>
      <c r="H301" s="295">
        <f>H302+H303</f>
        <v>0</v>
      </c>
      <c r="I301" s="292">
        <f t="shared" ref="I301" si="100">I302+I303</f>
        <v>0</v>
      </c>
      <c r="J301" s="292">
        <f>J304</f>
        <v>0</v>
      </c>
      <c r="K301" s="292">
        <f>IF(H301+J301=K302+K303+K304,H301+J301,"CHYBA")</f>
        <v>0</v>
      </c>
      <c r="L301" s="292">
        <f>L302+L303</f>
        <v>0</v>
      </c>
      <c r="M301" s="292">
        <f>M302+M303</f>
        <v>0</v>
      </c>
      <c r="N301" s="292">
        <f>N304</f>
        <v>0</v>
      </c>
      <c r="O301" s="292">
        <f>IF(L301+N301=O302+O303+O304,L301+N301,"CHYBA")</f>
        <v>0</v>
      </c>
      <c r="P301" s="292">
        <f>P302+P303</f>
        <v>0</v>
      </c>
      <c r="Q301" s="292">
        <f>Q302+Q303</f>
        <v>0</v>
      </c>
      <c r="R301" s="292">
        <f>R304</f>
        <v>0</v>
      </c>
      <c r="S301" s="294">
        <f>IF(P301+R301=S302+S303+S304,P301+R301,"CHYBA")</f>
        <v>0</v>
      </c>
    </row>
    <row r="302" spans="1:19" ht="18.899999999999999" hidden="1" customHeight="1" x14ac:dyDescent="0.3">
      <c r="A302" s="307" t="s">
        <v>121</v>
      </c>
      <c r="B302" s="291" t="s">
        <v>120</v>
      </c>
      <c r="C302" s="292">
        <f>IF(E302+G302=0, 0, ROUND((P302-Q302)/(G302+E302)/12,0))</f>
        <v>0</v>
      </c>
      <c r="D302" s="292">
        <f>IF(F302=0,0,ROUND(Q302/F302,0))</f>
        <v>0</v>
      </c>
      <c r="E302" s="312"/>
      <c r="F302" s="313"/>
      <c r="G302" s="314"/>
      <c r="H302" s="315"/>
      <c r="I302" s="316"/>
      <c r="J302" s="292" t="s">
        <v>120</v>
      </c>
      <c r="K302" s="292">
        <f>H302</f>
        <v>0</v>
      </c>
      <c r="L302" s="316"/>
      <c r="M302" s="316"/>
      <c r="N302" s="292" t="s">
        <v>120</v>
      </c>
      <c r="O302" s="292">
        <f>L302</f>
        <v>0</v>
      </c>
      <c r="P302" s="292">
        <f>H302+L302</f>
        <v>0</v>
      </c>
      <c r="Q302" s="292">
        <f>I302+M302</f>
        <v>0</v>
      </c>
      <c r="R302" s="292" t="s">
        <v>120</v>
      </c>
      <c r="S302" s="294">
        <f>P302</f>
        <v>0</v>
      </c>
    </row>
    <row r="303" spans="1:19" ht="18.899999999999999" hidden="1" customHeight="1" x14ac:dyDescent="0.3">
      <c r="A303" s="307" t="s">
        <v>122</v>
      </c>
      <c r="B303" s="291" t="s">
        <v>120</v>
      </c>
      <c r="C303" s="292">
        <f>IF(E303+G303=0, 0, ROUND((P303-Q303)/(G303+E303)/12,0))</f>
        <v>0</v>
      </c>
      <c r="D303" s="292">
        <f>IF(F303=0,0,ROUND(Q303/F303,0))</f>
        <v>0</v>
      </c>
      <c r="E303" s="312"/>
      <c r="F303" s="313"/>
      <c r="G303" s="314"/>
      <c r="H303" s="315"/>
      <c r="I303" s="316"/>
      <c r="J303" s="292" t="s">
        <v>120</v>
      </c>
      <c r="K303" s="292">
        <f>H303</f>
        <v>0</v>
      </c>
      <c r="L303" s="316"/>
      <c r="M303" s="316"/>
      <c r="N303" s="292" t="s">
        <v>120</v>
      </c>
      <c r="O303" s="292">
        <f>L303</f>
        <v>0</v>
      </c>
      <c r="P303" s="292">
        <f>H303+L303</f>
        <v>0</v>
      </c>
      <c r="Q303" s="292">
        <f>I303+M303</f>
        <v>0</v>
      </c>
      <c r="R303" s="292" t="s">
        <v>120</v>
      </c>
      <c r="S303" s="294">
        <f>P303</f>
        <v>0</v>
      </c>
    </row>
    <row r="304" spans="1:19" ht="18.899999999999999" hidden="1" customHeight="1" x14ac:dyDescent="0.3">
      <c r="A304" s="307" t="s">
        <v>123</v>
      </c>
      <c r="B304" s="291" t="s">
        <v>120</v>
      </c>
      <c r="C304" s="292" t="s">
        <v>120</v>
      </c>
      <c r="D304" s="292" t="s">
        <v>120</v>
      </c>
      <c r="E304" s="297" t="s">
        <v>120</v>
      </c>
      <c r="F304" s="298" t="s">
        <v>120</v>
      </c>
      <c r="G304" s="299" t="s">
        <v>120</v>
      </c>
      <c r="H304" s="295" t="s">
        <v>120</v>
      </c>
      <c r="I304" s="292" t="s">
        <v>120</v>
      </c>
      <c r="J304" s="316"/>
      <c r="K304" s="292">
        <f>J304</f>
        <v>0</v>
      </c>
      <c r="L304" s="292" t="s">
        <v>120</v>
      </c>
      <c r="M304" s="292" t="s">
        <v>120</v>
      </c>
      <c r="N304" s="316"/>
      <c r="O304" s="292">
        <f>N304</f>
        <v>0</v>
      </c>
      <c r="P304" s="292" t="s">
        <v>120</v>
      </c>
      <c r="Q304" s="292" t="s">
        <v>120</v>
      </c>
      <c r="R304" s="292">
        <f>J304+N304</f>
        <v>0</v>
      </c>
      <c r="S304" s="294">
        <f>R304</f>
        <v>0</v>
      </c>
    </row>
    <row r="305" spans="1:19" ht="18.899999999999999" hidden="1" customHeight="1" x14ac:dyDescent="0.3">
      <c r="A305" s="308" t="s">
        <v>125</v>
      </c>
      <c r="B305" s="309"/>
      <c r="C305" s="292">
        <f>IF(E305+G305=0, 0, ROUND((P305-Q305)/(G305+E305)/12,0))</f>
        <v>0</v>
      </c>
      <c r="D305" s="292">
        <f>IF(F305=0,0,ROUND(Q305/F305,0))</f>
        <v>0</v>
      </c>
      <c r="E305" s="297">
        <f>E306+E307</f>
        <v>0</v>
      </c>
      <c r="F305" s="298">
        <f>F306+F307</f>
        <v>0</v>
      </c>
      <c r="G305" s="299">
        <f>G306+G307</f>
        <v>0</v>
      </c>
      <c r="H305" s="295">
        <f>H306+H307</f>
        <v>0</v>
      </c>
      <c r="I305" s="292">
        <f t="shared" ref="I305" si="101">I306+I307</f>
        <v>0</v>
      </c>
      <c r="J305" s="292">
        <f>J308</f>
        <v>0</v>
      </c>
      <c r="K305" s="292">
        <f>IF(H305+J305=K306+K307+K308,H305+J305,"CHYBA")</f>
        <v>0</v>
      </c>
      <c r="L305" s="292">
        <f>L306+L307</f>
        <v>0</v>
      </c>
      <c r="M305" s="292">
        <f>M306+M307</f>
        <v>0</v>
      </c>
      <c r="N305" s="292">
        <f>N308</f>
        <v>0</v>
      </c>
      <c r="O305" s="292">
        <f>IF(L305+N305=O306+O307+O308,L305+N305,"CHYBA")</f>
        <v>0</v>
      </c>
      <c r="P305" s="292">
        <f>P306+P307</f>
        <v>0</v>
      </c>
      <c r="Q305" s="292">
        <f>Q306+Q307</f>
        <v>0</v>
      </c>
      <c r="R305" s="292">
        <f>R308</f>
        <v>0</v>
      </c>
      <c r="S305" s="294">
        <f>IF(P305+R305=S306+S307+S308,P305+R305,"CHYBA")</f>
        <v>0</v>
      </c>
    </row>
    <row r="306" spans="1:19" ht="18.899999999999999" hidden="1" customHeight="1" x14ac:dyDescent="0.3">
      <c r="A306" s="307" t="s">
        <v>121</v>
      </c>
      <c r="B306" s="291" t="s">
        <v>120</v>
      </c>
      <c r="C306" s="292">
        <f>IF(E306+G306=0, 0, ROUND((P306-Q306)/(G306+E306)/12,0))</f>
        <v>0</v>
      </c>
      <c r="D306" s="292">
        <f>IF(F306=0,0,ROUND(Q306/F306,0))</f>
        <v>0</v>
      </c>
      <c r="E306" s="312"/>
      <c r="F306" s="313"/>
      <c r="G306" s="314"/>
      <c r="H306" s="315"/>
      <c r="I306" s="316"/>
      <c r="J306" s="292" t="s">
        <v>120</v>
      </c>
      <c r="K306" s="292">
        <f>H306</f>
        <v>0</v>
      </c>
      <c r="L306" s="316"/>
      <c r="M306" s="316"/>
      <c r="N306" s="292" t="s">
        <v>120</v>
      </c>
      <c r="O306" s="292">
        <f>L306</f>
        <v>0</v>
      </c>
      <c r="P306" s="292">
        <f>H306+L306</f>
        <v>0</v>
      </c>
      <c r="Q306" s="292">
        <f>I306+M306</f>
        <v>0</v>
      </c>
      <c r="R306" s="292" t="s">
        <v>120</v>
      </c>
      <c r="S306" s="294">
        <f>P306</f>
        <v>0</v>
      </c>
    </row>
    <row r="307" spans="1:19" ht="18.899999999999999" hidden="1" customHeight="1" x14ac:dyDescent="0.3">
      <c r="A307" s="307" t="s">
        <v>122</v>
      </c>
      <c r="B307" s="291" t="s">
        <v>120</v>
      </c>
      <c r="C307" s="292">
        <f>IF(E307+G307=0, 0, ROUND((P307-Q307)/(G307+E307)/12,0))</f>
        <v>0</v>
      </c>
      <c r="D307" s="292">
        <f>IF(F307=0,0,ROUND(Q307/F307,0))</f>
        <v>0</v>
      </c>
      <c r="E307" s="312"/>
      <c r="F307" s="313"/>
      <c r="G307" s="314"/>
      <c r="H307" s="315"/>
      <c r="I307" s="316"/>
      <c r="J307" s="292" t="s">
        <v>120</v>
      </c>
      <c r="K307" s="292">
        <f>H307</f>
        <v>0</v>
      </c>
      <c r="L307" s="316"/>
      <c r="M307" s="316"/>
      <c r="N307" s="292" t="s">
        <v>120</v>
      </c>
      <c r="O307" s="292">
        <f>L307</f>
        <v>0</v>
      </c>
      <c r="P307" s="292">
        <f>H307+L307</f>
        <v>0</v>
      </c>
      <c r="Q307" s="292">
        <f>I307+M307</f>
        <v>0</v>
      </c>
      <c r="R307" s="292" t="s">
        <v>120</v>
      </c>
      <c r="S307" s="294">
        <f>P307</f>
        <v>0</v>
      </c>
    </row>
    <row r="308" spans="1:19" ht="18.899999999999999" hidden="1" customHeight="1" x14ac:dyDescent="0.3">
      <c r="A308" s="307" t="s">
        <v>123</v>
      </c>
      <c r="B308" s="291" t="s">
        <v>120</v>
      </c>
      <c r="C308" s="292" t="s">
        <v>120</v>
      </c>
      <c r="D308" s="292" t="s">
        <v>120</v>
      </c>
      <c r="E308" s="297" t="s">
        <v>120</v>
      </c>
      <c r="F308" s="298" t="s">
        <v>120</v>
      </c>
      <c r="G308" s="299" t="s">
        <v>120</v>
      </c>
      <c r="H308" s="295" t="s">
        <v>120</v>
      </c>
      <c r="I308" s="292" t="s">
        <v>120</v>
      </c>
      <c r="J308" s="316"/>
      <c r="K308" s="292">
        <f>J308</f>
        <v>0</v>
      </c>
      <c r="L308" s="292" t="s">
        <v>120</v>
      </c>
      <c r="M308" s="292" t="s">
        <v>120</v>
      </c>
      <c r="N308" s="316"/>
      <c r="O308" s="292">
        <f>N308</f>
        <v>0</v>
      </c>
      <c r="P308" s="292" t="s">
        <v>120</v>
      </c>
      <c r="Q308" s="292" t="s">
        <v>120</v>
      </c>
      <c r="R308" s="292">
        <f>J308+N308</f>
        <v>0</v>
      </c>
      <c r="S308" s="294">
        <f>R308</f>
        <v>0</v>
      </c>
    </row>
    <row r="309" spans="1:19" ht="18.899999999999999" hidden="1" customHeight="1" x14ac:dyDescent="0.3">
      <c r="A309" s="308" t="s">
        <v>125</v>
      </c>
      <c r="B309" s="309"/>
      <c r="C309" s="292">
        <f>IF(E309+G309=0, 0, ROUND((P309-Q309)/(G309+E309)/12,0))</f>
        <v>0</v>
      </c>
      <c r="D309" s="292">
        <f>IF(F309=0,0,ROUND(Q309/F309,0))</f>
        <v>0</v>
      </c>
      <c r="E309" s="297">
        <f>E310+E311</f>
        <v>0</v>
      </c>
      <c r="F309" s="298">
        <f>F310+F311</f>
        <v>0</v>
      </c>
      <c r="G309" s="299">
        <f>G310+G311</f>
        <v>0</v>
      </c>
      <c r="H309" s="295">
        <f>H310+H311</f>
        <v>0</v>
      </c>
      <c r="I309" s="292">
        <f t="shared" ref="I309" si="102">I310+I311</f>
        <v>0</v>
      </c>
      <c r="J309" s="292">
        <f>J312</f>
        <v>0</v>
      </c>
      <c r="K309" s="292">
        <f>IF(H309+J309=K310+K311+K312,H309+J309,"CHYBA")</f>
        <v>0</v>
      </c>
      <c r="L309" s="292">
        <f>L310+L311</f>
        <v>0</v>
      </c>
      <c r="M309" s="292">
        <f>M310+M311</f>
        <v>0</v>
      </c>
      <c r="N309" s="292">
        <f>N312</f>
        <v>0</v>
      </c>
      <c r="O309" s="292">
        <f>IF(L309+N309=O310+O311+O312,L309+N309,"CHYBA")</f>
        <v>0</v>
      </c>
      <c r="P309" s="292">
        <f>P310+P311</f>
        <v>0</v>
      </c>
      <c r="Q309" s="292">
        <f>Q310+Q311</f>
        <v>0</v>
      </c>
      <c r="R309" s="292">
        <f>R312</f>
        <v>0</v>
      </c>
      <c r="S309" s="294">
        <f>IF(P309+R309=S310+S311+S312,P309+R309,"CHYBA")</f>
        <v>0</v>
      </c>
    </row>
    <row r="310" spans="1:19" ht="18.899999999999999" hidden="1" customHeight="1" x14ac:dyDescent="0.3">
      <c r="A310" s="307" t="s">
        <v>121</v>
      </c>
      <c r="B310" s="291" t="s">
        <v>120</v>
      </c>
      <c r="C310" s="292">
        <f>IF(E310+G310=0, 0, ROUND((P310-Q310)/(G310+E310)/12,0))</f>
        <v>0</v>
      </c>
      <c r="D310" s="292">
        <f>IF(F310=0,0,ROUND(Q310/F310,0))</f>
        <v>0</v>
      </c>
      <c r="E310" s="312"/>
      <c r="F310" s="313"/>
      <c r="G310" s="314"/>
      <c r="H310" s="315"/>
      <c r="I310" s="316"/>
      <c r="J310" s="292" t="s">
        <v>120</v>
      </c>
      <c r="K310" s="292">
        <f>H310</f>
        <v>0</v>
      </c>
      <c r="L310" s="316"/>
      <c r="M310" s="316"/>
      <c r="N310" s="292" t="s">
        <v>120</v>
      </c>
      <c r="O310" s="292">
        <f>L310</f>
        <v>0</v>
      </c>
      <c r="P310" s="292">
        <f>H310+L310</f>
        <v>0</v>
      </c>
      <c r="Q310" s="292">
        <f>I310+M310</f>
        <v>0</v>
      </c>
      <c r="R310" s="292" t="s">
        <v>120</v>
      </c>
      <c r="S310" s="294">
        <f>P310</f>
        <v>0</v>
      </c>
    </row>
    <row r="311" spans="1:19" ht="18.899999999999999" hidden="1" customHeight="1" x14ac:dyDescent="0.3">
      <c r="A311" s="307" t="s">
        <v>122</v>
      </c>
      <c r="B311" s="291" t="s">
        <v>120</v>
      </c>
      <c r="C311" s="292">
        <f>IF(E311+G311=0, 0, ROUND((P311-Q311)/(G311+E311)/12,0))</f>
        <v>0</v>
      </c>
      <c r="D311" s="292">
        <f>IF(F311=0,0,ROUND(Q311/F311,0))</f>
        <v>0</v>
      </c>
      <c r="E311" s="312"/>
      <c r="F311" s="313"/>
      <c r="G311" s="314"/>
      <c r="H311" s="315"/>
      <c r="I311" s="316"/>
      <c r="J311" s="292" t="s">
        <v>120</v>
      </c>
      <c r="K311" s="292">
        <f>H311</f>
        <v>0</v>
      </c>
      <c r="L311" s="316"/>
      <c r="M311" s="316"/>
      <c r="N311" s="292" t="s">
        <v>120</v>
      </c>
      <c r="O311" s="292">
        <f>L311</f>
        <v>0</v>
      </c>
      <c r="P311" s="292">
        <f>H311+L311</f>
        <v>0</v>
      </c>
      <c r="Q311" s="292">
        <f>I311+M311</f>
        <v>0</v>
      </c>
      <c r="R311" s="292" t="s">
        <v>120</v>
      </c>
      <c r="S311" s="294">
        <f>P311</f>
        <v>0</v>
      </c>
    </row>
    <row r="312" spans="1:19" ht="18.899999999999999" hidden="1" customHeight="1" x14ac:dyDescent="0.3">
      <c r="A312" s="307" t="s">
        <v>123</v>
      </c>
      <c r="B312" s="291" t="s">
        <v>120</v>
      </c>
      <c r="C312" s="292" t="s">
        <v>120</v>
      </c>
      <c r="D312" s="292" t="s">
        <v>120</v>
      </c>
      <c r="E312" s="297" t="s">
        <v>120</v>
      </c>
      <c r="F312" s="298" t="s">
        <v>120</v>
      </c>
      <c r="G312" s="299" t="s">
        <v>120</v>
      </c>
      <c r="H312" s="295" t="s">
        <v>120</v>
      </c>
      <c r="I312" s="292" t="s">
        <v>120</v>
      </c>
      <c r="J312" s="316"/>
      <c r="K312" s="292">
        <f>J312</f>
        <v>0</v>
      </c>
      <c r="L312" s="292" t="s">
        <v>120</v>
      </c>
      <c r="M312" s="292" t="s">
        <v>120</v>
      </c>
      <c r="N312" s="316"/>
      <c r="O312" s="292">
        <f>N312</f>
        <v>0</v>
      </c>
      <c r="P312" s="292" t="s">
        <v>120</v>
      </c>
      <c r="Q312" s="292" t="s">
        <v>120</v>
      </c>
      <c r="R312" s="292">
        <f>J312+N312</f>
        <v>0</v>
      </c>
      <c r="S312" s="294">
        <f>R312</f>
        <v>0</v>
      </c>
    </row>
    <row r="313" spans="1:19" ht="18.899999999999999" hidden="1" customHeight="1" x14ac:dyDescent="0.3">
      <c r="A313" s="308" t="s">
        <v>125</v>
      </c>
      <c r="B313" s="309"/>
      <c r="C313" s="292">
        <f>IF(E313+G313=0, 0, ROUND((P313-Q313)/(G313+E313)/12,0))</f>
        <v>0</v>
      </c>
      <c r="D313" s="292">
        <f>IF(F313=0,0,ROUND(Q313/F313,0))</f>
        <v>0</v>
      </c>
      <c r="E313" s="297">
        <f>E314+E315</f>
        <v>0</v>
      </c>
      <c r="F313" s="298">
        <f>F314+F315</f>
        <v>0</v>
      </c>
      <c r="G313" s="299">
        <f>G314+G315</f>
        <v>0</v>
      </c>
      <c r="H313" s="295">
        <f>H314+H315</f>
        <v>0</v>
      </c>
      <c r="I313" s="292">
        <f t="shared" ref="I313" si="103">I314+I315</f>
        <v>0</v>
      </c>
      <c r="J313" s="292">
        <f>J316</f>
        <v>0</v>
      </c>
      <c r="K313" s="292">
        <f>IF(H313+J313=K314+K315+K316,H313+J313,"CHYBA")</f>
        <v>0</v>
      </c>
      <c r="L313" s="292">
        <f>L314+L315</f>
        <v>0</v>
      </c>
      <c r="M313" s="292">
        <f>M314+M315</f>
        <v>0</v>
      </c>
      <c r="N313" s="292">
        <f>N316</f>
        <v>0</v>
      </c>
      <c r="O313" s="292">
        <f>IF(L313+N313=O314+O315+O316,L313+N313,"CHYBA")</f>
        <v>0</v>
      </c>
      <c r="P313" s="292">
        <f>P314+P315</f>
        <v>0</v>
      </c>
      <c r="Q313" s="292">
        <f>Q314+Q315</f>
        <v>0</v>
      </c>
      <c r="R313" s="292">
        <f>R316</f>
        <v>0</v>
      </c>
      <c r="S313" s="294">
        <f>IF(P313+R313=S314+S315+S316,P313+R313,"CHYBA")</f>
        <v>0</v>
      </c>
    </row>
    <row r="314" spans="1:19" ht="18.899999999999999" hidden="1" customHeight="1" x14ac:dyDescent="0.3">
      <c r="A314" s="307" t="s">
        <v>121</v>
      </c>
      <c r="B314" s="291" t="s">
        <v>120</v>
      </c>
      <c r="C314" s="292">
        <f>IF(E314+G314=0, 0, ROUND((P314-Q314)/(G314+E314)/12,0))</f>
        <v>0</v>
      </c>
      <c r="D314" s="292">
        <f>IF(F314=0,0,ROUND(Q314/F314,0))</f>
        <v>0</v>
      </c>
      <c r="E314" s="312"/>
      <c r="F314" s="313"/>
      <c r="G314" s="314"/>
      <c r="H314" s="315"/>
      <c r="I314" s="316"/>
      <c r="J314" s="292" t="s">
        <v>120</v>
      </c>
      <c r="K314" s="292">
        <f>H314</f>
        <v>0</v>
      </c>
      <c r="L314" s="316"/>
      <c r="M314" s="316"/>
      <c r="N314" s="292" t="s">
        <v>120</v>
      </c>
      <c r="O314" s="292">
        <f>L314</f>
        <v>0</v>
      </c>
      <c r="P314" s="292">
        <f>H314+L314</f>
        <v>0</v>
      </c>
      <c r="Q314" s="292">
        <f>I314+M314</f>
        <v>0</v>
      </c>
      <c r="R314" s="292" t="s">
        <v>120</v>
      </c>
      <c r="S314" s="294">
        <f>P314</f>
        <v>0</v>
      </c>
    </row>
    <row r="315" spans="1:19" ht="18.899999999999999" hidden="1" customHeight="1" x14ac:dyDescent="0.3">
      <c r="A315" s="307" t="s">
        <v>122</v>
      </c>
      <c r="B315" s="291" t="s">
        <v>120</v>
      </c>
      <c r="C315" s="292">
        <f>IF(E315+G315=0, 0, ROUND((P315-Q315)/(G315+E315)/12,0))</f>
        <v>0</v>
      </c>
      <c r="D315" s="292">
        <f>IF(F315=0,0,ROUND(Q315/F315,0))</f>
        <v>0</v>
      </c>
      <c r="E315" s="312"/>
      <c r="F315" s="313"/>
      <c r="G315" s="314"/>
      <c r="H315" s="315"/>
      <c r="I315" s="316"/>
      <c r="J315" s="292" t="s">
        <v>120</v>
      </c>
      <c r="K315" s="292">
        <f>H315</f>
        <v>0</v>
      </c>
      <c r="L315" s="316"/>
      <c r="M315" s="316"/>
      <c r="N315" s="292" t="s">
        <v>120</v>
      </c>
      <c r="O315" s="292">
        <f>L315</f>
        <v>0</v>
      </c>
      <c r="P315" s="292">
        <f>H315+L315</f>
        <v>0</v>
      </c>
      <c r="Q315" s="292">
        <f>I315+M315</f>
        <v>0</v>
      </c>
      <c r="R315" s="292" t="s">
        <v>120</v>
      </c>
      <c r="S315" s="294">
        <f>P315</f>
        <v>0</v>
      </c>
    </row>
    <row r="316" spans="1:19" ht="18.899999999999999" hidden="1" customHeight="1" x14ac:dyDescent="0.3">
      <c r="A316" s="307" t="s">
        <v>123</v>
      </c>
      <c r="B316" s="291" t="s">
        <v>120</v>
      </c>
      <c r="C316" s="292" t="s">
        <v>120</v>
      </c>
      <c r="D316" s="292" t="s">
        <v>120</v>
      </c>
      <c r="E316" s="297" t="s">
        <v>120</v>
      </c>
      <c r="F316" s="298" t="s">
        <v>120</v>
      </c>
      <c r="G316" s="299" t="s">
        <v>120</v>
      </c>
      <c r="H316" s="295" t="s">
        <v>120</v>
      </c>
      <c r="I316" s="292" t="s">
        <v>120</v>
      </c>
      <c r="J316" s="316"/>
      <c r="K316" s="292">
        <f>J316</f>
        <v>0</v>
      </c>
      <c r="L316" s="292" t="s">
        <v>120</v>
      </c>
      <c r="M316" s="292" t="s">
        <v>120</v>
      </c>
      <c r="N316" s="316"/>
      <c r="O316" s="292">
        <f>N316</f>
        <v>0</v>
      </c>
      <c r="P316" s="292" t="s">
        <v>120</v>
      </c>
      <c r="Q316" s="292" t="s">
        <v>120</v>
      </c>
      <c r="R316" s="292">
        <f>J316+N316</f>
        <v>0</v>
      </c>
      <c r="S316" s="294">
        <f>R316</f>
        <v>0</v>
      </c>
    </row>
    <row r="317" spans="1:19" ht="18.899999999999999" hidden="1" customHeight="1" x14ac:dyDescent="0.3">
      <c r="A317" s="308" t="s">
        <v>125</v>
      </c>
      <c r="B317" s="309"/>
      <c r="C317" s="292">
        <f>IF(E317+G317=0, 0, ROUND((P317-Q317)/(G317+E317)/12,0))</f>
        <v>0</v>
      </c>
      <c r="D317" s="292">
        <f>IF(F317=0,0,ROUND(Q317/F317,0))</f>
        <v>0</v>
      </c>
      <c r="E317" s="297">
        <f>E318+E319</f>
        <v>0</v>
      </c>
      <c r="F317" s="298">
        <f>F318+F319</f>
        <v>0</v>
      </c>
      <c r="G317" s="299">
        <f>G318+G319</f>
        <v>0</v>
      </c>
      <c r="H317" s="295">
        <f>H318+H319</f>
        <v>0</v>
      </c>
      <c r="I317" s="292">
        <f t="shared" ref="I317" si="104">I318+I319</f>
        <v>0</v>
      </c>
      <c r="J317" s="292">
        <f>J320</f>
        <v>0</v>
      </c>
      <c r="K317" s="292">
        <f>IF(H317+J317=K318+K319+K320,H317+J317,"CHYBA")</f>
        <v>0</v>
      </c>
      <c r="L317" s="292">
        <f>L318+L319</f>
        <v>0</v>
      </c>
      <c r="M317" s="292">
        <f>M318+M319</f>
        <v>0</v>
      </c>
      <c r="N317" s="292">
        <f>N320</f>
        <v>0</v>
      </c>
      <c r="O317" s="292">
        <f>IF(L317+N317=O318+O319+O320,L317+N317,"CHYBA")</f>
        <v>0</v>
      </c>
      <c r="P317" s="292">
        <f>P318+P319</f>
        <v>0</v>
      </c>
      <c r="Q317" s="292">
        <f>Q318+Q319</f>
        <v>0</v>
      </c>
      <c r="R317" s="292">
        <f>R320</f>
        <v>0</v>
      </c>
      <c r="S317" s="294">
        <f>IF(P317+R317=S318+S319+S320,P317+R317,"CHYBA")</f>
        <v>0</v>
      </c>
    </row>
    <row r="318" spans="1:19" ht="18.899999999999999" hidden="1" customHeight="1" x14ac:dyDescent="0.3">
      <c r="A318" s="307" t="s">
        <v>121</v>
      </c>
      <c r="B318" s="291" t="s">
        <v>120</v>
      </c>
      <c r="C318" s="292">
        <f>IF(E318+G318=0, 0, ROUND((P318-Q318)/(G318+E318)/12,0))</f>
        <v>0</v>
      </c>
      <c r="D318" s="292">
        <f>IF(F318=0,0,ROUND(Q318/F318,0))</f>
        <v>0</v>
      </c>
      <c r="E318" s="312"/>
      <c r="F318" s="313"/>
      <c r="G318" s="314"/>
      <c r="H318" s="315"/>
      <c r="I318" s="316"/>
      <c r="J318" s="292" t="s">
        <v>120</v>
      </c>
      <c r="K318" s="292">
        <f>H318</f>
        <v>0</v>
      </c>
      <c r="L318" s="316"/>
      <c r="M318" s="316"/>
      <c r="N318" s="292" t="s">
        <v>120</v>
      </c>
      <c r="O318" s="292">
        <f>L318</f>
        <v>0</v>
      </c>
      <c r="P318" s="292">
        <f>H318+L318</f>
        <v>0</v>
      </c>
      <c r="Q318" s="292">
        <f>I318+M318</f>
        <v>0</v>
      </c>
      <c r="R318" s="292" t="s">
        <v>120</v>
      </c>
      <c r="S318" s="294">
        <f>P318</f>
        <v>0</v>
      </c>
    </row>
    <row r="319" spans="1:19" ht="18.899999999999999" hidden="1" customHeight="1" x14ac:dyDescent="0.3">
      <c r="A319" s="307" t="s">
        <v>122</v>
      </c>
      <c r="B319" s="291" t="s">
        <v>120</v>
      </c>
      <c r="C319" s="292">
        <f>IF(E319+G319=0, 0, ROUND((P319-Q319)/(G319+E319)/12,0))</f>
        <v>0</v>
      </c>
      <c r="D319" s="292">
        <f>IF(F319=0,0,ROUND(Q319/F319,0))</f>
        <v>0</v>
      </c>
      <c r="E319" s="312"/>
      <c r="F319" s="313"/>
      <c r="G319" s="314"/>
      <c r="H319" s="315"/>
      <c r="I319" s="316"/>
      <c r="J319" s="292" t="s">
        <v>120</v>
      </c>
      <c r="K319" s="292">
        <f>H319</f>
        <v>0</v>
      </c>
      <c r="L319" s="316"/>
      <c r="M319" s="316"/>
      <c r="N319" s="292" t="s">
        <v>120</v>
      </c>
      <c r="O319" s="292">
        <f>L319</f>
        <v>0</v>
      </c>
      <c r="P319" s="292">
        <f>H319+L319</f>
        <v>0</v>
      </c>
      <c r="Q319" s="292">
        <f>I319+M319</f>
        <v>0</v>
      </c>
      <c r="R319" s="292" t="s">
        <v>120</v>
      </c>
      <c r="S319" s="294">
        <f>P319</f>
        <v>0</v>
      </c>
    </row>
    <row r="320" spans="1:19" ht="18.899999999999999" hidden="1" customHeight="1" x14ac:dyDescent="0.3">
      <c r="A320" s="325" t="s">
        <v>123</v>
      </c>
      <c r="B320" s="326" t="s">
        <v>120</v>
      </c>
      <c r="C320" s="327" t="s">
        <v>120</v>
      </c>
      <c r="D320" s="327" t="s">
        <v>120</v>
      </c>
      <c r="E320" s="328" t="s">
        <v>120</v>
      </c>
      <c r="F320" s="329" t="s">
        <v>120</v>
      </c>
      <c r="G320" s="330" t="s">
        <v>120</v>
      </c>
      <c r="H320" s="331" t="s">
        <v>120</v>
      </c>
      <c r="I320" s="327" t="s">
        <v>120</v>
      </c>
      <c r="J320" s="332"/>
      <c r="K320" s="327">
        <f>J320</f>
        <v>0</v>
      </c>
      <c r="L320" s="327" t="s">
        <v>120</v>
      </c>
      <c r="M320" s="327" t="s">
        <v>120</v>
      </c>
      <c r="N320" s="332"/>
      <c r="O320" s="327">
        <f>N320</f>
        <v>0</v>
      </c>
      <c r="P320" s="327" t="s">
        <v>120</v>
      </c>
      <c r="Q320" s="327" t="s">
        <v>120</v>
      </c>
      <c r="R320" s="327">
        <f>J320+N320</f>
        <v>0</v>
      </c>
      <c r="S320" s="333">
        <f>R320</f>
        <v>0</v>
      </c>
    </row>
    <row r="321" spans="1:19" ht="18.899999999999999" hidden="1" customHeight="1" x14ac:dyDescent="0.3">
      <c r="A321" s="301" t="s">
        <v>126</v>
      </c>
      <c r="B321" s="302" t="s">
        <v>120</v>
      </c>
      <c r="C321" s="303">
        <f>IF(E321+G321=0, 0, ROUND((P321-Q321)/(G321+E321)/12,0))</f>
        <v>0</v>
      </c>
      <c r="D321" s="303">
        <f>IF(F321=0,0,ROUND(Q321/F321,0))</f>
        <v>0</v>
      </c>
      <c r="E321" s="304">
        <f>E322+E323</f>
        <v>0</v>
      </c>
      <c r="F321" s="303">
        <f>F322+F323</f>
        <v>0</v>
      </c>
      <c r="G321" s="305">
        <f>G322+G323</f>
        <v>0</v>
      </c>
      <c r="H321" s="306">
        <f>H322+H323</f>
        <v>0</v>
      </c>
      <c r="I321" s="303">
        <f t="shared" ref="I321" si="105">I322+I323</f>
        <v>0</v>
      </c>
      <c r="J321" s="303">
        <f>J324</f>
        <v>0</v>
      </c>
      <c r="K321" s="303">
        <f>IF(H321+J321=K322+K323+K324,H321+J321,"CHYBA")</f>
        <v>0</v>
      </c>
      <c r="L321" s="303">
        <f>L322+L323</f>
        <v>0</v>
      </c>
      <c r="M321" s="303">
        <f>M322+M323</f>
        <v>0</v>
      </c>
      <c r="N321" s="303">
        <f>N324</f>
        <v>0</v>
      </c>
      <c r="O321" s="303">
        <f>IF(L321+N321=O322+O323+O324,L321+N321,"CHYBA")</f>
        <v>0</v>
      </c>
      <c r="P321" s="303">
        <f>P322+P323</f>
        <v>0</v>
      </c>
      <c r="Q321" s="303">
        <f>Q322+Q323</f>
        <v>0</v>
      </c>
      <c r="R321" s="303">
        <f>R324</f>
        <v>0</v>
      </c>
      <c r="S321" s="305">
        <f>IF(P321+R321=S322+S323+S324,P321+R321,"CHYBA")</f>
        <v>0</v>
      </c>
    </row>
    <row r="322" spans="1:19" ht="18.899999999999999" hidden="1" customHeight="1" x14ac:dyDescent="0.3">
      <c r="A322" s="307" t="s">
        <v>121</v>
      </c>
      <c r="B322" s="291" t="s">
        <v>120</v>
      </c>
      <c r="C322" s="292">
        <f>IF(E322+G322=0, 0, ROUND((P322-Q322)/(G322+E322)/12,0))</f>
        <v>0</v>
      </c>
      <c r="D322" s="292">
        <f>IF(F322=0,0,ROUND(Q322/F322,0))</f>
        <v>0</v>
      </c>
      <c r="E322" s="293">
        <f>E326+E330+E334+E338+E342+E346+E350</f>
        <v>0</v>
      </c>
      <c r="F322" s="292">
        <f>F326+F330+F334+F338+F342+F346+F350</f>
        <v>0</v>
      </c>
      <c r="G322" s="294">
        <f>G326+G330+G334+G338+G342+G346+G350</f>
        <v>0</v>
      </c>
      <c r="H322" s="295">
        <f>H326+H330+H334+H338+H342+H346+H350</f>
        <v>0</v>
      </c>
      <c r="I322" s="292">
        <f t="shared" ref="I322:I323" si="106">I326+I330+I334+I338+I342+I346+I350</f>
        <v>0</v>
      </c>
      <c r="J322" s="292" t="s">
        <v>120</v>
      </c>
      <c r="K322" s="292">
        <f>H322</f>
        <v>0</v>
      </c>
      <c r="L322" s="292">
        <f>L326+L330+L334+L338+L342+L346+L350</f>
        <v>0</v>
      </c>
      <c r="M322" s="292">
        <f t="shared" ref="M322:M323" si="107">M326+M330+M334+M338+M342+M346+M350</f>
        <v>0</v>
      </c>
      <c r="N322" s="292" t="s">
        <v>120</v>
      </c>
      <c r="O322" s="292">
        <f>L322</f>
        <v>0</v>
      </c>
      <c r="P322" s="292">
        <f>H322+L322</f>
        <v>0</v>
      </c>
      <c r="Q322" s="292">
        <f>I322+M322</f>
        <v>0</v>
      </c>
      <c r="R322" s="292" t="s">
        <v>120</v>
      </c>
      <c r="S322" s="294">
        <f>P322</f>
        <v>0</v>
      </c>
    </row>
    <row r="323" spans="1:19" ht="18.899999999999999" hidden="1" customHeight="1" x14ac:dyDescent="0.3">
      <c r="A323" s="307" t="s">
        <v>122</v>
      </c>
      <c r="B323" s="291" t="s">
        <v>120</v>
      </c>
      <c r="C323" s="292">
        <f>IF(E323+G323=0, 0, ROUND((P323-Q323)/(G323+E323)/12,0))</f>
        <v>0</v>
      </c>
      <c r="D323" s="292">
        <f>IF(F323=0,0,ROUND(Q323/F323,0))</f>
        <v>0</v>
      </c>
      <c r="E323" s="293">
        <f>E327+E331+E335+E339+E343+E347+E351</f>
        <v>0</v>
      </c>
      <c r="F323" s="292">
        <f t="shared" ref="F323:G323" si="108">F327+F331+F335+F339+F343+F347+F351</f>
        <v>0</v>
      </c>
      <c r="G323" s="294">
        <f t="shared" si="108"/>
        <v>0</v>
      </c>
      <c r="H323" s="295">
        <f>H327+H331+H335+H339+H343+H347+H351</f>
        <v>0</v>
      </c>
      <c r="I323" s="292">
        <f t="shared" si="106"/>
        <v>0</v>
      </c>
      <c r="J323" s="292" t="s">
        <v>120</v>
      </c>
      <c r="K323" s="292">
        <f>H323</f>
        <v>0</v>
      </c>
      <c r="L323" s="292">
        <f>L327+L331+L335+L339+L343+L347+L351</f>
        <v>0</v>
      </c>
      <c r="M323" s="292">
        <f t="shared" si="107"/>
        <v>0</v>
      </c>
      <c r="N323" s="292" t="s">
        <v>120</v>
      </c>
      <c r="O323" s="292">
        <f>L323</f>
        <v>0</v>
      </c>
      <c r="P323" s="292">
        <f>H323+L323</f>
        <v>0</v>
      </c>
      <c r="Q323" s="292">
        <f>I323+M323</f>
        <v>0</v>
      </c>
      <c r="R323" s="292" t="s">
        <v>120</v>
      </c>
      <c r="S323" s="294">
        <f>P323</f>
        <v>0</v>
      </c>
    </row>
    <row r="324" spans="1:19" ht="18.899999999999999" hidden="1" customHeight="1" x14ac:dyDescent="0.3">
      <c r="A324" s="307" t="s">
        <v>123</v>
      </c>
      <c r="B324" s="291" t="s">
        <v>120</v>
      </c>
      <c r="C324" s="292" t="s">
        <v>120</v>
      </c>
      <c r="D324" s="292" t="s">
        <v>120</v>
      </c>
      <c r="E324" s="297" t="s">
        <v>120</v>
      </c>
      <c r="F324" s="298" t="s">
        <v>120</v>
      </c>
      <c r="G324" s="299" t="s">
        <v>120</v>
      </c>
      <c r="H324" s="295" t="s">
        <v>120</v>
      </c>
      <c r="I324" s="292" t="s">
        <v>120</v>
      </c>
      <c r="J324" s="292">
        <f>J328+J332+J336+J340+J344+J348+J352</f>
        <v>0</v>
      </c>
      <c r="K324" s="292">
        <f>J324</f>
        <v>0</v>
      </c>
      <c r="L324" s="292" t="s">
        <v>120</v>
      </c>
      <c r="M324" s="292" t="s">
        <v>120</v>
      </c>
      <c r="N324" s="292">
        <f>N328+N332+N336+N340+N344+N348+N352</f>
        <v>0</v>
      </c>
      <c r="O324" s="292">
        <f>N324</f>
        <v>0</v>
      </c>
      <c r="P324" s="292" t="s">
        <v>120</v>
      </c>
      <c r="Q324" s="292" t="s">
        <v>120</v>
      </c>
      <c r="R324" s="292">
        <f>J324+N324</f>
        <v>0</v>
      </c>
      <c r="S324" s="294">
        <f>R324</f>
        <v>0</v>
      </c>
    </row>
    <row r="325" spans="1:19" ht="18.899999999999999" hidden="1" customHeight="1" x14ac:dyDescent="0.3">
      <c r="A325" s="308" t="s">
        <v>125</v>
      </c>
      <c r="B325" s="309"/>
      <c r="C325" s="292">
        <f>IF(E325+G325=0, 0, ROUND((P325-Q325)/(G325+E325)/12,0))</f>
        <v>0</v>
      </c>
      <c r="D325" s="292">
        <f>IF(F325=0,0,ROUND(Q325/F325,0))</f>
        <v>0</v>
      </c>
      <c r="E325" s="297">
        <f>E326+E327</f>
        <v>0</v>
      </c>
      <c r="F325" s="298">
        <f>F326+F327</f>
        <v>0</v>
      </c>
      <c r="G325" s="299">
        <f>G326+G327</f>
        <v>0</v>
      </c>
      <c r="H325" s="310">
        <f>H326+H327</f>
        <v>0</v>
      </c>
      <c r="I325" s="311">
        <f>I326+I327</f>
        <v>0</v>
      </c>
      <c r="J325" s="311">
        <f>J328</f>
        <v>0</v>
      </c>
      <c r="K325" s="311">
        <f>IF(H325+J325=K326+K327+K328,H325+J325,"CHYBA")</f>
        <v>0</v>
      </c>
      <c r="L325" s="292">
        <f>L326+L327</f>
        <v>0</v>
      </c>
      <c r="M325" s="292">
        <f>M326+M327</f>
        <v>0</v>
      </c>
      <c r="N325" s="292">
        <f>N328</f>
        <v>0</v>
      </c>
      <c r="O325" s="292">
        <f>IF(L325+N325=O326+O327+O328,L325+N325,"CHYBA")</f>
        <v>0</v>
      </c>
      <c r="P325" s="292">
        <f>P326+P327</f>
        <v>0</v>
      </c>
      <c r="Q325" s="292">
        <f>Q326+Q327</f>
        <v>0</v>
      </c>
      <c r="R325" s="292">
        <f>R328</f>
        <v>0</v>
      </c>
      <c r="S325" s="294">
        <f>IF(P325+R325=S326+S327+S328,P325+R325,"CHYBA")</f>
        <v>0</v>
      </c>
    </row>
    <row r="326" spans="1:19" ht="18.899999999999999" hidden="1" customHeight="1" x14ac:dyDescent="0.3">
      <c r="A326" s="307" t="s">
        <v>121</v>
      </c>
      <c r="B326" s="291" t="s">
        <v>120</v>
      </c>
      <c r="C326" s="292">
        <f>IF(E326+G326=0, 0, ROUND((P326-Q326)/(G326+E326)/12,0))</f>
        <v>0</v>
      </c>
      <c r="D326" s="292">
        <f>IF(F326=0,0,ROUND(Q326/F326,0))</f>
        <v>0</v>
      </c>
      <c r="E326" s="312"/>
      <c r="F326" s="313"/>
      <c r="G326" s="314"/>
      <c r="H326" s="315"/>
      <c r="I326" s="316"/>
      <c r="J326" s="311" t="s">
        <v>120</v>
      </c>
      <c r="K326" s="311">
        <f>H326</f>
        <v>0</v>
      </c>
      <c r="L326" s="316"/>
      <c r="M326" s="316"/>
      <c r="N326" s="292" t="s">
        <v>120</v>
      </c>
      <c r="O326" s="292">
        <f>L326</f>
        <v>0</v>
      </c>
      <c r="P326" s="292">
        <f>H326+L326</f>
        <v>0</v>
      </c>
      <c r="Q326" s="292">
        <f>I326+M326</f>
        <v>0</v>
      </c>
      <c r="R326" s="292" t="s">
        <v>120</v>
      </c>
      <c r="S326" s="294">
        <f>P326</f>
        <v>0</v>
      </c>
    </row>
    <row r="327" spans="1:19" ht="18.899999999999999" hidden="1" customHeight="1" x14ac:dyDescent="0.3">
      <c r="A327" s="307" t="s">
        <v>122</v>
      </c>
      <c r="B327" s="291" t="s">
        <v>120</v>
      </c>
      <c r="C327" s="292">
        <f>IF(E327+G327=0, 0, ROUND((P327-Q327)/(G327+E327)/12,0))</f>
        <v>0</v>
      </c>
      <c r="D327" s="292">
        <f>IF(F327=0,0,ROUND(Q327/F327,0))</f>
        <v>0</v>
      </c>
      <c r="E327" s="312"/>
      <c r="F327" s="313"/>
      <c r="G327" s="314"/>
      <c r="H327" s="315"/>
      <c r="I327" s="316"/>
      <c r="J327" s="311" t="s">
        <v>120</v>
      </c>
      <c r="K327" s="311">
        <f>H327</f>
        <v>0</v>
      </c>
      <c r="L327" s="316"/>
      <c r="M327" s="316"/>
      <c r="N327" s="292" t="s">
        <v>120</v>
      </c>
      <c r="O327" s="292">
        <f>L327</f>
        <v>0</v>
      </c>
      <c r="P327" s="292">
        <f>H327+L327</f>
        <v>0</v>
      </c>
      <c r="Q327" s="292">
        <f>I327+M327</f>
        <v>0</v>
      </c>
      <c r="R327" s="292" t="s">
        <v>120</v>
      </c>
      <c r="S327" s="294">
        <f>P327</f>
        <v>0</v>
      </c>
    </row>
    <row r="328" spans="1:19" ht="18.899999999999999" hidden="1" customHeight="1" x14ac:dyDescent="0.3">
      <c r="A328" s="307" t="s">
        <v>123</v>
      </c>
      <c r="B328" s="291" t="s">
        <v>120</v>
      </c>
      <c r="C328" s="292" t="s">
        <v>120</v>
      </c>
      <c r="D328" s="292" t="s">
        <v>120</v>
      </c>
      <c r="E328" s="297" t="s">
        <v>120</v>
      </c>
      <c r="F328" s="298" t="s">
        <v>120</v>
      </c>
      <c r="G328" s="299" t="s">
        <v>120</v>
      </c>
      <c r="H328" s="295" t="s">
        <v>120</v>
      </c>
      <c r="I328" s="292" t="s">
        <v>120</v>
      </c>
      <c r="J328" s="316"/>
      <c r="K328" s="311">
        <f>J328</f>
        <v>0</v>
      </c>
      <c r="L328" s="292" t="s">
        <v>120</v>
      </c>
      <c r="M328" s="292" t="s">
        <v>120</v>
      </c>
      <c r="N328" s="316"/>
      <c r="O328" s="292">
        <f>N328</f>
        <v>0</v>
      </c>
      <c r="P328" s="292" t="s">
        <v>120</v>
      </c>
      <c r="Q328" s="292" t="s">
        <v>120</v>
      </c>
      <c r="R328" s="292">
        <f>J328+N328</f>
        <v>0</v>
      </c>
      <c r="S328" s="294">
        <f>R328</f>
        <v>0</v>
      </c>
    </row>
    <row r="329" spans="1:19" ht="18.899999999999999" hidden="1" customHeight="1" x14ac:dyDescent="0.3">
      <c r="A329" s="308" t="s">
        <v>125</v>
      </c>
      <c r="B329" s="309"/>
      <c r="C329" s="292">
        <f>IF(E329+G329=0, 0, ROUND((P329-Q329)/(G329+E329)/12,0))</f>
        <v>0</v>
      </c>
      <c r="D329" s="292">
        <f>IF(F329=0,0,ROUND(Q329/F329,0))</f>
        <v>0</v>
      </c>
      <c r="E329" s="297">
        <f>E330+E331</f>
        <v>0</v>
      </c>
      <c r="F329" s="298">
        <f>F330+F331</f>
        <v>0</v>
      </c>
      <c r="G329" s="299">
        <f>G330+G331</f>
        <v>0</v>
      </c>
      <c r="H329" s="295">
        <f>H330+H331</f>
        <v>0</v>
      </c>
      <c r="I329" s="292">
        <f t="shared" ref="I329" si="109">I330+I331</f>
        <v>0</v>
      </c>
      <c r="J329" s="292">
        <f>J332</f>
        <v>0</v>
      </c>
      <c r="K329" s="292">
        <f>IF(H329+J329=K330+K331+K332,H329+J329,"CHYBA")</f>
        <v>0</v>
      </c>
      <c r="L329" s="292">
        <f>L330+L331</f>
        <v>0</v>
      </c>
      <c r="M329" s="292">
        <f>M330+M331</f>
        <v>0</v>
      </c>
      <c r="N329" s="292">
        <f>N332</f>
        <v>0</v>
      </c>
      <c r="O329" s="292">
        <f>IF(L329+N329=O330+O331+O332,L329+N329,"CHYBA")</f>
        <v>0</v>
      </c>
      <c r="P329" s="292">
        <f>P330+P331</f>
        <v>0</v>
      </c>
      <c r="Q329" s="292">
        <f>Q330+Q331</f>
        <v>0</v>
      </c>
      <c r="R329" s="292">
        <f>R332</f>
        <v>0</v>
      </c>
      <c r="S329" s="294">
        <f>IF(P329+R329=S330+S331+S332,P329+R329,"CHYBA")</f>
        <v>0</v>
      </c>
    </row>
    <row r="330" spans="1:19" ht="18.899999999999999" hidden="1" customHeight="1" x14ac:dyDescent="0.3">
      <c r="A330" s="307" t="s">
        <v>121</v>
      </c>
      <c r="B330" s="291" t="s">
        <v>120</v>
      </c>
      <c r="C330" s="292">
        <f>IF(E330+G330=0, 0, ROUND((P330-Q330)/(G330+E330)/12,0))</f>
        <v>0</v>
      </c>
      <c r="D330" s="292">
        <f>IF(F330=0,0,ROUND(Q330/F330,0))</f>
        <v>0</v>
      </c>
      <c r="E330" s="312"/>
      <c r="F330" s="313"/>
      <c r="G330" s="314"/>
      <c r="H330" s="315"/>
      <c r="I330" s="316"/>
      <c r="J330" s="292" t="s">
        <v>120</v>
      </c>
      <c r="K330" s="292">
        <f>H330</f>
        <v>0</v>
      </c>
      <c r="L330" s="316"/>
      <c r="M330" s="316"/>
      <c r="N330" s="292" t="s">
        <v>120</v>
      </c>
      <c r="O330" s="292">
        <f>L330</f>
        <v>0</v>
      </c>
      <c r="P330" s="292">
        <f>H330+L330</f>
        <v>0</v>
      </c>
      <c r="Q330" s="292">
        <f>I330+M330</f>
        <v>0</v>
      </c>
      <c r="R330" s="292" t="s">
        <v>120</v>
      </c>
      <c r="S330" s="294">
        <f>P330</f>
        <v>0</v>
      </c>
    </row>
    <row r="331" spans="1:19" ht="18.899999999999999" hidden="1" customHeight="1" x14ac:dyDescent="0.3">
      <c r="A331" s="307" t="s">
        <v>122</v>
      </c>
      <c r="B331" s="291" t="s">
        <v>120</v>
      </c>
      <c r="C331" s="292">
        <f>IF(E331+G331=0, 0, ROUND((P331-Q331)/(G331+E331)/12,0))</f>
        <v>0</v>
      </c>
      <c r="D331" s="292">
        <f>IF(F331=0,0,ROUND(Q331/F331,0))</f>
        <v>0</v>
      </c>
      <c r="E331" s="312"/>
      <c r="F331" s="313"/>
      <c r="G331" s="314"/>
      <c r="H331" s="315"/>
      <c r="I331" s="316"/>
      <c r="J331" s="292" t="s">
        <v>120</v>
      </c>
      <c r="K331" s="292">
        <f>H331</f>
        <v>0</v>
      </c>
      <c r="L331" s="316"/>
      <c r="M331" s="316"/>
      <c r="N331" s="292" t="s">
        <v>120</v>
      </c>
      <c r="O331" s="292">
        <f>L331</f>
        <v>0</v>
      </c>
      <c r="P331" s="292">
        <f>H331+L331</f>
        <v>0</v>
      </c>
      <c r="Q331" s="292">
        <f>I331+M331</f>
        <v>0</v>
      </c>
      <c r="R331" s="292" t="s">
        <v>120</v>
      </c>
      <c r="S331" s="294">
        <f>P331</f>
        <v>0</v>
      </c>
    </row>
    <row r="332" spans="1:19" ht="18.899999999999999" hidden="1" customHeight="1" x14ac:dyDescent="0.3">
      <c r="A332" s="307" t="s">
        <v>123</v>
      </c>
      <c r="B332" s="291" t="s">
        <v>120</v>
      </c>
      <c r="C332" s="292" t="s">
        <v>120</v>
      </c>
      <c r="D332" s="292" t="s">
        <v>120</v>
      </c>
      <c r="E332" s="297" t="s">
        <v>120</v>
      </c>
      <c r="F332" s="298" t="s">
        <v>120</v>
      </c>
      <c r="G332" s="299" t="s">
        <v>120</v>
      </c>
      <c r="H332" s="295" t="s">
        <v>120</v>
      </c>
      <c r="I332" s="292" t="s">
        <v>120</v>
      </c>
      <c r="J332" s="316"/>
      <c r="K332" s="292">
        <f>J332</f>
        <v>0</v>
      </c>
      <c r="L332" s="292" t="s">
        <v>120</v>
      </c>
      <c r="M332" s="292" t="s">
        <v>120</v>
      </c>
      <c r="N332" s="316"/>
      <c r="O332" s="292">
        <f>N332</f>
        <v>0</v>
      </c>
      <c r="P332" s="292" t="s">
        <v>120</v>
      </c>
      <c r="Q332" s="292" t="s">
        <v>120</v>
      </c>
      <c r="R332" s="292">
        <f>J332+N332</f>
        <v>0</v>
      </c>
      <c r="S332" s="294">
        <f>R332</f>
        <v>0</v>
      </c>
    </row>
    <row r="333" spans="1:19" ht="18.899999999999999" hidden="1" customHeight="1" x14ac:dyDescent="0.3">
      <c r="A333" s="308" t="s">
        <v>125</v>
      </c>
      <c r="B333" s="309"/>
      <c r="C333" s="292">
        <f>IF(E333+G333=0, 0, ROUND((P333-Q333)/(G333+E333)/12,0))</f>
        <v>0</v>
      </c>
      <c r="D333" s="292">
        <f>IF(F333=0,0,ROUND(Q333/F333,0))</f>
        <v>0</v>
      </c>
      <c r="E333" s="297">
        <f>E334+E335</f>
        <v>0</v>
      </c>
      <c r="F333" s="298">
        <f>F334+F335</f>
        <v>0</v>
      </c>
      <c r="G333" s="299">
        <f>G334+G335</f>
        <v>0</v>
      </c>
      <c r="H333" s="295">
        <f>H334+H335</f>
        <v>0</v>
      </c>
      <c r="I333" s="292">
        <f t="shared" ref="I333" si="110">I334+I335</f>
        <v>0</v>
      </c>
      <c r="J333" s="292">
        <f>J336</f>
        <v>0</v>
      </c>
      <c r="K333" s="292">
        <f>IF(H333+J333=K334+K335+K336,H333+J333,"CHYBA")</f>
        <v>0</v>
      </c>
      <c r="L333" s="292">
        <f>L334+L335</f>
        <v>0</v>
      </c>
      <c r="M333" s="292">
        <f>M334+M335</f>
        <v>0</v>
      </c>
      <c r="N333" s="292">
        <f>N336</f>
        <v>0</v>
      </c>
      <c r="O333" s="292">
        <f>IF(L333+N333=O334+O335+O336,L333+N333,"CHYBA")</f>
        <v>0</v>
      </c>
      <c r="P333" s="292">
        <f>P334+P335</f>
        <v>0</v>
      </c>
      <c r="Q333" s="292">
        <f>Q334+Q335</f>
        <v>0</v>
      </c>
      <c r="R333" s="292">
        <f>R336</f>
        <v>0</v>
      </c>
      <c r="S333" s="294">
        <f>IF(P333+R333=S334+S335+S336,P333+R333,"CHYBA")</f>
        <v>0</v>
      </c>
    </row>
    <row r="334" spans="1:19" ht="18.899999999999999" hidden="1" customHeight="1" x14ac:dyDescent="0.3">
      <c r="A334" s="307" t="s">
        <v>121</v>
      </c>
      <c r="B334" s="291" t="s">
        <v>120</v>
      </c>
      <c r="C334" s="292">
        <f>IF(E334+G334=0, 0, ROUND((P334-Q334)/(G334+E334)/12,0))</f>
        <v>0</v>
      </c>
      <c r="D334" s="292">
        <f>IF(F334=0,0,ROUND(Q334/F334,0))</f>
        <v>0</v>
      </c>
      <c r="E334" s="312"/>
      <c r="F334" s="313"/>
      <c r="G334" s="314"/>
      <c r="H334" s="315"/>
      <c r="I334" s="316"/>
      <c r="J334" s="292" t="s">
        <v>120</v>
      </c>
      <c r="K334" s="292">
        <f>H334</f>
        <v>0</v>
      </c>
      <c r="L334" s="316"/>
      <c r="M334" s="316"/>
      <c r="N334" s="292" t="s">
        <v>120</v>
      </c>
      <c r="O334" s="292">
        <f>L334</f>
        <v>0</v>
      </c>
      <c r="P334" s="292">
        <f>H334+L334</f>
        <v>0</v>
      </c>
      <c r="Q334" s="292">
        <f>I334+M334</f>
        <v>0</v>
      </c>
      <c r="R334" s="292" t="s">
        <v>120</v>
      </c>
      <c r="S334" s="294">
        <f>P334</f>
        <v>0</v>
      </c>
    </row>
    <row r="335" spans="1:19" ht="18.899999999999999" hidden="1" customHeight="1" x14ac:dyDescent="0.3">
      <c r="A335" s="307" t="s">
        <v>122</v>
      </c>
      <c r="B335" s="291" t="s">
        <v>120</v>
      </c>
      <c r="C335" s="292">
        <f>IF(E335+G335=0, 0, ROUND((P335-Q335)/(G335+E335)/12,0))</f>
        <v>0</v>
      </c>
      <c r="D335" s="292">
        <f>IF(F335=0,0,ROUND(Q335/F335,0))</f>
        <v>0</v>
      </c>
      <c r="E335" s="312"/>
      <c r="F335" s="313"/>
      <c r="G335" s="314"/>
      <c r="H335" s="315"/>
      <c r="I335" s="316"/>
      <c r="J335" s="292" t="s">
        <v>120</v>
      </c>
      <c r="K335" s="292">
        <f>H335</f>
        <v>0</v>
      </c>
      <c r="L335" s="316"/>
      <c r="M335" s="316"/>
      <c r="N335" s="292" t="s">
        <v>120</v>
      </c>
      <c r="O335" s="292">
        <f>L335</f>
        <v>0</v>
      </c>
      <c r="P335" s="292">
        <f>H335+L335</f>
        <v>0</v>
      </c>
      <c r="Q335" s="292">
        <f>I335+M335</f>
        <v>0</v>
      </c>
      <c r="R335" s="292" t="s">
        <v>120</v>
      </c>
      <c r="S335" s="294">
        <f>P335</f>
        <v>0</v>
      </c>
    </row>
    <row r="336" spans="1:19" ht="18.899999999999999" hidden="1" customHeight="1" x14ac:dyDescent="0.3">
      <c r="A336" s="307" t="s">
        <v>123</v>
      </c>
      <c r="B336" s="291" t="s">
        <v>120</v>
      </c>
      <c r="C336" s="292" t="s">
        <v>120</v>
      </c>
      <c r="D336" s="292" t="s">
        <v>120</v>
      </c>
      <c r="E336" s="297" t="s">
        <v>120</v>
      </c>
      <c r="F336" s="298" t="s">
        <v>120</v>
      </c>
      <c r="G336" s="299" t="s">
        <v>120</v>
      </c>
      <c r="H336" s="295" t="s">
        <v>120</v>
      </c>
      <c r="I336" s="292" t="s">
        <v>120</v>
      </c>
      <c r="J336" s="316"/>
      <c r="K336" s="292">
        <f>J336</f>
        <v>0</v>
      </c>
      <c r="L336" s="292" t="s">
        <v>120</v>
      </c>
      <c r="M336" s="292" t="s">
        <v>120</v>
      </c>
      <c r="N336" s="316"/>
      <c r="O336" s="292">
        <f>N336</f>
        <v>0</v>
      </c>
      <c r="P336" s="292" t="s">
        <v>120</v>
      </c>
      <c r="Q336" s="292" t="s">
        <v>120</v>
      </c>
      <c r="R336" s="292">
        <f>J336+N336</f>
        <v>0</v>
      </c>
      <c r="S336" s="294">
        <f>R336</f>
        <v>0</v>
      </c>
    </row>
    <row r="337" spans="1:19" ht="18.899999999999999" hidden="1" customHeight="1" x14ac:dyDescent="0.3">
      <c r="A337" s="308" t="s">
        <v>125</v>
      </c>
      <c r="B337" s="309"/>
      <c r="C337" s="292">
        <f>IF(E337+G337=0, 0, ROUND((P337-Q337)/(G337+E337)/12,0))</f>
        <v>0</v>
      </c>
      <c r="D337" s="292">
        <f>IF(F337=0,0,ROUND(Q337/F337,0))</f>
        <v>0</v>
      </c>
      <c r="E337" s="297">
        <f>E338+E339</f>
        <v>0</v>
      </c>
      <c r="F337" s="298">
        <f>F338+F339</f>
        <v>0</v>
      </c>
      <c r="G337" s="299">
        <f>G338+G339</f>
        <v>0</v>
      </c>
      <c r="H337" s="295">
        <f>H338+H339</f>
        <v>0</v>
      </c>
      <c r="I337" s="292">
        <f t="shared" ref="I337" si="111">I338+I339</f>
        <v>0</v>
      </c>
      <c r="J337" s="292">
        <f>J340</f>
        <v>0</v>
      </c>
      <c r="K337" s="292">
        <f>IF(H337+J337=K338+K339+K340,H337+J337,"CHYBA")</f>
        <v>0</v>
      </c>
      <c r="L337" s="292">
        <f>L338+L339</f>
        <v>0</v>
      </c>
      <c r="M337" s="292">
        <f>M338+M339</f>
        <v>0</v>
      </c>
      <c r="N337" s="292">
        <f>N340</f>
        <v>0</v>
      </c>
      <c r="O337" s="292">
        <f>IF(L337+N337=O338+O339+O340,L337+N337,"CHYBA")</f>
        <v>0</v>
      </c>
      <c r="P337" s="292">
        <f>P338+P339</f>
        <v>0</v>
      </c>
      <c r="Q337" s="292">
        <f>Q338+Q339</f>
        <v>0</v>
      </c>
      <c r="R337" s="292">
        <f>R340</f>
        <v>0</v>
      </c>
      <c r="S337" s="294">
        <f>IF(P337+R337=S338+S339+S340,P337+R337,"CHYBA")</f>
        <v>0</v>
      </c>
    </row>
    <row r="338" spans="1:19" ht="18.899999999999999" hidden="1" customHeight="1" x14ac:dyDescent="0.3">
      <c r="A338" s="307" t="s">
        <v>121</v>
      </c>
      <c r="B338" s="291" t="s">
        <v>120</v>
      </c>
      <c r="C338" s="292">
        <f>IF(E338+G338=0, 0, ROUND((P338-Q338)/(G338+E338)/12,0))</f>
        <v>0</v>
      </c>
      <c r="D338" s="292">
        <f>IF(F338=0,0,ROUND(Q338/F338,0))</f>
        <v>0</v>
      </c>
      <c r="E338" s="312"/>
      <c r="F338" s="313"/>
      <c r="G338" s="314"/>
      <c r="H338" s="315"/>
      <c r="I338" s="316"/>
      <c r="J338" s="292" t="s">
        <v>120</v>
      </c>
      <c r="K338" s="292">
        <f>H338</f>
        <v>0</v>
      </c>
      <c r="L338" s="316"/>
      <c r="M338" s="316"/>
      <c r="N338" s="292" t="s">
        <v>120</v>
      </c>
      <c r="O338" s="292">
        <f>L338</f>
        <v>0</v>
      </c>
      <c r="P338" s="292">
        <f>H338+L338</f>
        <v>0</v>
      </c>
      <c r="Q338" s="292">
        <f>I338+M338</f>
        <v>0</v>
      </c>
      <c r="R338" s="292" t="s">
        <v>120</v>
      </c>
      <c r="S338" s="294">
        <f>P338</f>
        <v>0</v>
      </c>
    </row>
    <row r="339" spans="1:19" ht="18.899999999999999" hidden="1" customHeight="1" x14ac:dyDescent="0.3">
      <c r="A339" s="307" t="s">
        <v>122</v>
      </c>
      <c r="B339" s="291" t="s">
        <v>120</v>
      </c>
      <c r="C339" s="292">
        <f>IF(E339+G339=0, 0, ROUND((P339-Q339)/(G339+E339)/12,0))</f>
        <v>0</v>
      </c>
      <c r="D339" s="292">
        <f>IF(F339=0,0,ROUND(Q339/F339,0))</f>
        <v>0</v>
      </c>
      <c r="E339" s="312"/>
      <c r="F339" s="313"/>
      <c r="G339" s="314"/>
      <c r="H339" s="315"/>
      <c r="I339" s="316"/>
      <c r="J339" s="292" t="s">
        <v>120</v>
      </c>
      <c r="K339" s="292">
        <f>H339</f>
        <v>0</v>
      </c>
      <c r="L339" s="316"/>
      <c r="M339" s="316"/>
      <c r="N339" s="292" t="s">
        <v>120</v>
      </c>
      <c r="O339" s="292">
        <f>L339</f>
        <v>0</v>
      </c>
      <c r="P339" s="292">
        <f>H339+L339</f>
        <v>0</v>
      </c>
      <c r="Q339" s="292">
        <f>I339+M339</f>
        <v>0</v>
      </c>
      <c r="R339" s="292" t="s">
        <v>120</v>
      </c>
      <c r="S339" s="294">
        <f>P339</f>
        <v>0</v>
      </c>
    </row>
    <row r="340" spans="1:19" ht="18.899999999999999" hidden="1" customHeight="1" x14ac:dyDescent="0.3">
      <c r="A340" s="307" t="s">
        <v>123</v>
      </c>
      <c r="B340" s="291" t="s">
        <v>120</v>
      </c>
      <c r="C340" s="292" t="s">
        <v>120</v>
      </c>
      <c r="D340" s="292" t="s">
        <v>120</v>
      </c>
      <c r="E340" s="297" t="s">
        <v>120</v>
      </c>
      <c r="F340" s="298" t="s">
        <v>120</v>
      </c>
      <c r="G340" s="299" t="s">
        <v>120</v>
      </c>
      <c r="H340" s="295" t="s">
        <v>120</v>
      </c>
      <c r="I340" s="292" t="s">
        <v>120</v>
      </c>
      <c r="J340" s="316"/>
      <c r="K340" s="292">
        <f>J340</f>
        <v>0</v>
      </c>
      <c r="L340" s="292" t="s">
        <v>120</v>
      </c>
      <c r="M340" s="292" t="s">
        <v>120</v>
      </c>
      <c r="N340" s="316"/>
      <c r="O340" s="292">
        <f>N340</f>
        <v>0</v>
      </c>
      <c r="P340" s="292" t="s">
        <v>120</v>
      </c>
      <c r="Q340" s="292" t="s">
        <v>120</v>
      </c>
      <c r="R340" s="292">
        <f>J340+N340</f>
        <v>0</v>
      </c>
      <c r="S340" s="294">
        <f>R340</f>
        <v>0</v>
      </c>
    </row>
    <row r="341" spans="1:19" ht="18.899999999999999" hidden="1" customHeight="1" x14ac:dyDescent="0.3">
      <c r="A341" s="308" t="s">
        <v>125</v>
      </c>
      <c r="B341" s="309"/>
      <c r="C341" s="292">
        <f>IF(E341+G341=0, 0, ROUND((P341-Q341)/(G341+E341)/12,0))</f>
        <v>0</v>
      </c>
      <c r="D341" s="292">
        <f>IF(F341=0,0,ROUND(Q341/F341,0))</f>
        <v>0</v>
      </c>
      <c r="E341" s="297">
        <f>E342+E343</f>
        <v>0</v>
      </c>
      <c r="F341" s="298">
        <f>F342+F343</f>
        <v>0</v>
      </c>
      <c r="G341" s="299">
        <f>G342+G343</f>
        <v>0</v>
      </c>
      <c r="H341" s="295">
        <f>H342+H343</f>
        <v>0</v>
      </c>
      <c r="I341" s="292">
        <f t="shared" ref="I341" si="112">I342+I343</f>
        <v>0</v>
      </c>
      <c r="J341" s="292">
        <f>J344</f>
        <v>0</v>
      </c>
      <c r="K341" s="292">
        <f>IF(H341+J341=K342+K343+K344,H341+J341,"CHYBA")</f>
        <v>0</v>
      </c>
      <c r="L341" s="292">
        <f>L342+L343</f>
        <v>0</v>
      </c>
      <c r="M341" s="292">
        <f>M342+M343</f>
        <v>0</v>
      </c>
      <c r="N341" s="292">
        <f>N344</f>
        <v>0</v>
      </c>
      <c r="O341" s="292">
        <f>IF(L341+N341=O342+O343+O344,L341+N341,"CHYBA")</f>
        <v>0</v>
      </c>
      <c r="P341" s="292">
        <f>P342+P343</f>
        <v>0</v>
      </c>
      <c r="Q341" s="292">
        <f>Q342+Q343</f>
        <v>0</v>
      </c>
      <c r="R341" s="292">
        <f>R344</f>
        <v>0</v>
      </c>
      <c r="S341" s="294">
        <f>IF(P341+R341=S342+S343+S344,P341+R341,"CHYBA")</f>
        <v>0</v>
      </c>
    </row>
    <row r="342" spans="1:19" ht="18.899999999999999" hidden="1" customHeight="1" x14ac:dyDescent="0.3">
      <c r="A342" s="307" t="s">
        <v>121</v>
      </c>
      <c r="B342" s="291" t="s">
        <v>120</v>
      </c>
      <c r="C342" s="292">
        <f>IF(E342+G342=0, 0, ROUND((P342-Q342)/(G342+E342)/12,0))</f>
        <v>0</v>
      </c>
      <c r="D342" s="292">
        <f>IF(F342=0,0,ROUND(Q342/F342,0))</f>
        <v>0</v>
      </c>
      <c r="E342" s="312"/>
      <c r="F342" s="313"/>
      <c r="G342" s="314"/>
      <c r="H342" s="315"/>
      <c r="I342" s="316"/>
      <c r="J342" s="292" t="s">
        <v>120</v>
      </c>
      <c r="K342" s="292">
        <f>H342</f>
        <v>0</v>
      </c>
      <c r="L342" s="316"/>
      <c r="M342" s="316"/>
      <c r="N342" s="292" t="s">
        <v>120</v>
      </c>
      <c r="O342" s="292">
        <f>L342</f>
        <v>0</v>
      </c>
      <c r="P342" s="292">
        <f>H342+L342</f>
        <v>0</v>
      </c>
      <c r="Q342" s="292">
        <f>I342+M342</f>
        <v>0</v>
      </c>
      <c r="R342" s="292" t="s">
        <v>120</v>
      </c>
      <c r="S342" s="294">
        <f>P342</f>
        <v>0</v>
      </c>
    </row>
    <row r="343" spans="1:19" ht="18.899999999999999" hidden="1" customHeight="1" x14ac:dyDescent="0.3">
      <c r="A343" s="307" t="s">
        <v>122</v>
      </c>
      <c r="B343" s="291" t="s">
        <v>120</v>
      </c>
      <c r="C343" s="292">
        <f>IF(E343+G343=0, 0, ROUND((P343-Q343)/(G343+E343)/12,0))</f>
        <v>0</v>
      </c>
      <c r="D343" s="292">
        <f>IF(F343=0,0,ROUND(Q343/F343,0))</f>
        <v>0</v>
      </c>
      <c r="E343" s="312"/>
      <c r="F343" s="313"/>
      <c r="G343" s="314"/>
      <c r="H343" s="315"/>
      <c r="I343" s="316"/>
      <c r="J343" s="292" t="s">
        <v>120</v>
      </c>
      <c r="K343" s="292">
        <f>H343</f>
        <v>0</v>
      </c>
      <c r="L343" s="316"/>
      <c r="M343" s="316"/>
      <c r="N343" s="292" t="s">
        <v>120</v>
      </c>
      <c r="O343" s="292">
        <f>L343</f>
        <v>0</v>
      </c>
      <c r="P343" s="292">
        <f>H343+L343</f>
        <v>0</v>
      </c>
      <c r="Q343" s="292">
        <f>I343+M343</f>
        <v>0</v>
      </c>
      <c r="R343" s="292" t="s">
        <v>120</v>
      </c>
      <c r="S343" s="294">
        <f>P343</f>
        <v>0</v>
      </c>
    </row>
    <row r="344" spans="1:19" ht="18.899999999999999" hidden="1" customHeight="1" x14ac:dyDescent="0.3">
      <c r="A344" s="307" t="s">
        <v>123</v>
      </c>
      <c r="B344" s="291" t="s">
        <v>120</v>
      </c>
      <c r="C344" s="292" t="s">
        <v>120</v>
      </c>
      <c r="D344" s="292" t="s">
        <v>120</v>
      </c>
      <c r="E344" s="297" t="s">
        <v>120</v>
      </c>
      <c r="F344" s="298" t="s">
        <v>120</v>
      </c>
      <c r="G344" s="299" t="s">
        <v>120</v>
      </c>
      <c r="H344" s="295" t="s">
        <v>120</v>
      </c>
      <c r="I344" s="292" t="s">
        <v>120</v>
      </c>
      <c r="J344" s="316"/>
      <c r="K344" s="292">
        <f>J344</f>
        <v>0</v>
      </c>
      <c r="L344" s="292" t="s">
        <v>120</v>
      </c>
      <c r="M344" s="292" t="s">
        <v>120</v>
      </c>
      <c r="N344" s="316"/>
      <c r="O344" s="292">
        <f>N344</f>
        <v>0</v>
      </c>
      <c r="P344" s="292" t="s">
        <v>120</v>
      </c>
      <c r="Q344" s="292" t="s">
        <v>120</v>
      </c>
      <c r="R344" s="292">
        <f>J344+N344</f>
        <v>0</v>
      </c>
      <c r="S344" s="294">
        <f>R344</f>
        <v>0</v>
      </c>
    </row>
    <row r="345" spans="1:19" ht="18.899999999999999" hidden="1" customHeight="1" x14ac:dyDescent="0.3">
      <c r="A345" s="308" t="s">
        <v>125</v>
      </c>
      <c r="B345" s="309"/>
      <c r="C345" s="292">
        <f>IF(E345+G345=0, 0, ROUND((P345-Q345)/(G345+E345)/12,0))</f>
        <v>0</v>
      </c>
      <c r="D345" s="292">
        <f>IF(F345=0,0,ROUND(Q345/F345,0))</f>
        <v>0</v>
      </c>
      <c r="E345" s="297">
        <f>E346+E347</f>
        <v>0</v>
      </c>
      <c r="F345" s="298">
        <f>F346+F347</f>
        <v>0</v>
      </c>
      <c r="G345" s="299">
        <f>G346+G347</f>
        <v>0</v>
      </c>
      <c r="H345" s="295">
        <f>H346+H347</f>
        <v>0</v>
      </c>
      <c r="I345" s="292">
        <f t="shared" ref="I345" si="113">I346+I347</f>
        <v>0</v>
      </c>
      <c r="J345" s="292">
        <f>J348</f>
        <v>0</v>
      </c>
      <c r="K345" s="292">
        <f>IF(H345+J345=K346+K347+K348,H345+J345,"CHYBA")</f>
        <v>0</v>
      </c>
      <c r="L345" s="292">
        <f>L346+L347</f>
        <v>0</v>
      </c>
      <c r="M345" s="292">
        <f>M346+M347</f>
        <v>0</v>
      </c>
      <c r="N345" s="292">
        <f>N348</f>
        <v>0</v>
      </c>
      <c r="O345" s="292">
        <f>IF(L345+N345=O346+O347+O348,L345+N345,"CHYBA")</f>
        <v>0</v>
      </c>
      <c r="P345" s="292">
        <f>P346+P347</f>
        <v>0</v>
      </c>
      <c r="Q345" s="292">
        <f>Q346+Q347</f>
        <v>0</v>
      </c>
      <c r="R345" s="292">
        <f>R348</f>
        <v>0</v>
      </c>
      <c r="S345" s="294">
        <f>IF(P345+R345=S346+S347+S348,P345+R345,"CHYBA")</f>
        <v>0</v>
      </c>
    </row>
    <row r="346" spans="1:19" ht="18.899999999999999" hidden="1" customHeight="1" x14ac:dyDescent="0.3">
      <c r="A346" s="307" t="s">
        <v>121</v>
      </c>
      <c r="B346" s="291" t="s">
        <v>120</v>
      </c>
      <c r="C346" s="292">
        <f>IF(E346+G346=0, 0, ROUND((P346-Q346)/(G346+E346)/12,0))</f>
        <v>0</v>
      </c>
      <c r="D346" s="292">
        <f>IF(F346=0,0,ROUND(Q346/F346,0))</f>
        <v>0</v>
      </c>
      <c r="E346" s="312"/>
      <c r="F346" s="313"/>
      <c r="G346" s="314"/>
      <c r="H346" s="315"/>
      <c r="I346" s="316"/>
      <c r="J346" s="292" t="s">
        <v>120</v>
      </c>
      <c r="K346" s="292">
        <f>H346</f>
        <v>0</v>
      </c>
      <c r="L346" s="316"/>
      <c r="M346" s="316"/>
      <c r="N346" s="292" t="s">
        <v>120</v>
      </c>
      <c r="O346" s="292">
        <f>L346</f>
        <v>0</v>
      </c>
      <c r="P346" s="292">
        <f>H346+L346</f>
        <v>0</v>
      </c>
      <c r="Q346" s="292">
        <f>I346+M346</f>
        <v>0</v>
      </c>
      <c r="R346" s="292" t="s">
        <v>120</v>
      </c>
      <c r="S346" s="294">
        <f>P346</f>
        <v>0</v>
      </c>
    </row>
    <row r="347" spans="1:19" ht="18.899999999999999" hidden="1" customHeight="1" x14ac:dyDescent="0.3">
      <c r="A347" s="307" t="s">
        <v>122</v>
      </c>
      <c r="B347" s="291" t="s">
        <v>120</v>
      </c>
      <c r="C347" s="292">
        <f>IF(E347+G347=0, 0, ROUND((P347-Q347)/(G347+E347)/12,0))</f>
        <v>0</v>
      </c>
      <c r="D347" s="292">
        <f>IF(F347=0,0,ROUND(Q347/F347,0))</f>
        <v>0</v>
      </c>
      <c r="E347" s="312"/>
      <c r="F347" s="313"/>
      <c r="G347" s="314"/>
      <c r="H347" s="315"/>
      <c r="I347" s="316"/>
      <c r="J347" s="292" t="s">
        <v>120</v>
      </c>
      <c r="K347" s="292">
        <f>H347</f>
        <v>0</v>
      </c>
      <c r="L347" s="316"/>
      <c r="M347" s="316"/>
      <c r="N347" s="292" t="s">
        <v>120</v>
      </c>
      <c r="O347" s="292">
        <f>L347</f>
        <v>0</v>
      </c>
      <c r="P347" s="292">
        <f>H347+L347</f>
        <v>0</v>
      </c>
      <c r="Q347" s="292">
        <f>I347+M347</f>
        <v>0</v>
      </c>
      <c r="R347" s="292" t="s">
        <v>120</v>
      </c>
      <c r="S347" s="294">
        <f>P347</f>
        <v>0</v>
      </c>
    </row>
    <row r="348" spans="1:19" ht="18.899999999999999" hidden="1" customHeight="1" x14ac:dyDescent="0.3">
      <c r="A348" s="307" t="s">
        <v>123</v>
      </c>
      <c r="B348" s="291" t="s">
        <v>120</v>
      </c>
      <c r="C348" s="292" t="s">
        <v>120</v>
      </c>
      <c r="D348" s="292" t="s">
        <v>120</v>
      </c>
      <c r="E348" s="297" t="s">
        <v>120</v>
      </c>
      <c r="F348" s="298" t="s">
        <v>120</v>
      </c>
      <c r="G348" s="299" t="s">
        <v>120</v>
      </c>
      <c r="H348" s="295" t="s">
        <v>120</v>
      </c>
      <c r="I348" s="292" t="s">
        <v>120</v>
      </c>
      <c r="J348" s="316"/>
      <c r="K348" s="292">
        <f>J348</f>
        <v>0</v>
      </c>
      <c r="L348" s="292" t="s">
        <v>120</v>
      </c>
      <c r="M348" s="292" t="s">
        <v>120</v>
      </c>
      <c r="N348" s="316"/>
      <c r="O348" s="292">
        <f>N348</f>
        <v>0</v>
      </c>
      <c r="P348" s="292" t="s">
        <v>120</v>
      </c>
      <c r="Q348" s="292" t="s">
        <v>120</v>
      </c>
      <c r="R348" s="292">
        <f>J348+N348</f>
        <v>0</v>
      </c>
      <c r="S348" s="294">
        <f>R348</f>
        <v>0</v>
      </c>
    </row>
    <row r="349" spans="1:19" ht="18.899999999999999" hidden="1" customHeight="1" x14ac:dyDescent="0.3">
      <c r="A349" s="308" t="s">
        <v>125</v>
      </c>
      <c r="B349" s="309"/>
      <c r="C349" s="292">
        <f>IF(E349+G349=0, 0, ROUND((P349-Q349)/(G349+E349)/12,0))</f>
        <v>0</v>
      </c>
      <c r="D349" s="292">
        <f>IF(F349=0,0,ROUND(Q349/F349,0))</f>
        <v>0</v>
      </c>
      <c r="E349" s="297">
        <f>E350+E351</f>
        <v>0</v>
      </c>
      <c r="F349" s="298">
        <f>F350+F351</f>
        <v>0</v>
      </c>
      <c r="G349" s="299">
        <f>G350+G351</f>
        <v>0</v>
      </c>
      <c r="H349" s="295">
        <f>H350+H351</f>
        <v>0</v>
      </c>
      <c r="I349" s="292">
        <f t="shared" ref="I349" si="114">I350+I351</f>
        <v>0</v>
      </c>
      <c r="J349" s="292">
        <f>J352</f>
        <v>0</v>
      </c>
      <c r="K349" s="292">
        <f>IF(H349+J349=K350+K351+K352,H349+J349,"CHYBA")</f>
        <v>0</v>
      </c>
      <c r="L349" s="292">
        <f>L350+L351</f>
        <v>0</v>
      </c>
      <c r="M349" s="292">
        <f>M350+M351</f>
        <v>0</v>
      </c>
      <c r="N349" s="292">
        <f>N352</f>
        <v>0</v>
      </c>
      <c r="O349" s="292">
        <f>IF(L349+N349=O350+O351+O352,L349+N349,"CHYBA")</f>
        <v>0</v>
      </c>
      <c r="P349" s="292">
        <f>P350+P351</f>
        <v>0</v>
      </c>
      <c r="Q349" s="292">
        <f>Q350+Q351</f>
        <v>0</v>
      </c>
      <c r="R349" s="292">
        <f>R352</f>
        <v>0</v>
      </c>
      <c r="S349" s="294">
        <f>IF(P349+R349=S350+S351+S352,P349+R349,"CHYBA")</f>
        <v>0</v>
      </c>
    </row>
    <row r="350" spans="1:19" ht="18.899999999999999" hidden="1" customHeight="1" x14ac:dyDescent="0.3">
      <c r="A350" s="307" t="s">
        <v>121</v>
      </c>
      <c r="B350" s="291" t="s">
        <v>120</v>
      </c>
      <c r="C350" s="292">
        <f>IF(E350+G350=0, 0, ROUND((P350-Q350)/(G350+E350)/12,0))</f>
        <v>0</v>
      </c>
      <c r="D350" s="292">
        <f>IF(F350=0,0,ROUND(Q350/F350,0))</f>
        <v>0</v>
      </c>
      <c r="E350" s="312"/>
      <c r="F350" s="313"/>
      <c r="G350" s="314"/>
      <c r="H350" s="315"/>
      <c r="I350" s="316"/>
      <c r="J350" s="292" t="s">
        <v>120</v>
      </c>
      <c r="K350" s="292">
        <f>H350</f>
        <v>0</v>
      </c>
      <c r="L350" s="316"/>
      <c r="M350" s="316"/>
      <c r="N350" s="292" t="s">
        <v>120</v>
      </c>
      <c r="O350" s="292">
        <f>L350</f>
        <v>0</v>
      </c>
      <c r="P350" s="292">
        <f>H350+L350</f>
        <v>0</v>
      </c>
      <c r="Q350" s="292">
        <f>I350+M350</f>
        <v>0</v>
      </c>
      <c r="R350" s="292" t="s">
        <v>120</v>
      </c>
      <c r="S350" s="294">
        <f>P350</f>
        <v>0</v>
      </c>
    </row>
    <row r="351" spans="1:19" ht="18.899999999999999" hidden="1" customHeight="1" x14ac:dyDescent="0.3">
      <c r="A351" s="307" t="s">
        <v>122</v>
      </c>
      <c r="B351" s="291" t="s">
        <v>120</v>
      </c>
      <c r="C351" s="292">
        <f>IF(E351+G351=0, 0, ROUND((P351-Q351)/(G351+E351)/12,0))</f>
        <v>0</v>
      </c>
      <c r="D351" s="292">
        <f>IF(F351=0,0,ROUND(Q351/F351,0))</f>
        <v>0</v>
      </c>
      <c r="E351" s="312"/>
      <c r="F351" s="313"/>
      <c r="G351" s="314"/>
      <c r="H351" s="315"/>
      <c r="I351" s="316"/>
      <c r="J351" s="292" t="s">
        <v>120</v>
      </c>
      <c r="K351" s="292">
        <f>H351</f>
        <v>0</v>
      </c>
      <c r="L351" s="316"/>
      <c r="M351" s="316"/>
      <c r="N351" s="292" t="s">
        <v>120</v>
      </c>
      <c r="O351" s="292">
        <f>L351</f>
        <v>0</v>
      </c>
      <c r="P351" s="292">
        <f>H351+L351</f>
        <v>0</v>
      </c>
      <c r="Q351" s="292">
        <f>I351+M351</f>
        <v>0</v>
      </c>
      <c r="R351" s="292" t="s">
        <v>120</v>
      </c>
      <c r="S351" s="294">
        <f>P351</f>
        <v>0</v>
      </c>
    </row>
    <row r="352" spans="1:19" ht="18.899999999999999" hidden="1" customHeight="1" x14ac:dyDescent="0.3">
      <c r="A352" s="325" t="s">
        <v>123</v>
      </c>
      <c r="B352" s="326" t="s">
        <v>120</v>
      </c>
      <c r="C352" s="327" t="s">
        <v>120</v>
      </c>
      <c r="D352" s="327" t="s">
        <v>120</v>
      </c>
      <c r="E352" s="328" t="s">
        <v>120</v>
      </c>
      <c r="F352" s="329" t="s">
        <v>120</v>
      </c>
      <c r="G352" s="330" t="s">
        <v>120</v>
      </c>
      <c r="H352" s="331" t="s">
        <v>120</v>
      </c>
      <c r="I352" s="327" t="s">
        <v>120</v>
      </c>
      <c r="J352" s="332"/>
      <c r="K352" s="327">
        <f>J352</f>
        <v>0</v>
      </c>
      <c r="L352" s="327" t="s">
        <v>120</v>
      </c>
      <c r="M352" s="327" t="s">
        <v>120</v>
      </c>
      <c r="N352" s="332"/>
      <c r="O352" s="327">
        <f>N352</f>
        <v>0</v>
      </c>
      <c r="P352" s="327" t="s">
        <v>120</v>
      </c>
      <c r="Q352" s="327" t="s">
        <v>120</v>
      </c>
      <c r="R352" s="327">
        <f>J352+N352</f>
        <v>0</v>
      </c>
      <c r="S352" s="333">
        <f>R352</f>
        <v>0</v>
      </c>
    </row>
    <row r="353" spans="1:19" ht="18.899999999999999" hidden="1" customHeight="1" x14ac:dyDescent="0.3">
      <c r="A353" s="301" t="s">
        <v>126</v>
      </c>
      <c r="B353" s="302" t="s">
        <v>120</v>
      </c>
      <c r="C353" s="303">
        <f>IF(E353+G353=0, 0, ROUND((P353-Q353)/(G353+E353)/12,0))</f>
        <v>0</v>
      </c>
      <c r="D353" s="303">
        <f>IF(F353=0,0,ROUND(Q353/F353,0))</f>
        <v>0</v>
      </c>
      <c r="E353" s="304">
        <f>E354+E355</f>
        <v>0</v>
      </c>
      <c r="F353" s="303">
        <f>F354+F355</f>
        <v>0</v>
      </c>
      <c r="G353" s="305">
        <f>G354+G355</f>
        <v>0</v>
      </c>
      <c r="H353" s="306">
        <f>H354+H355</f>
        <v>0</v>
      </c>
      <c r="I353" s="303">
        <f t="shared" ref="I353" si="115">I354+I355</f>
        <v>0</v>
      </c>
      <c r="J353" s="303">
        <f>J356</f>
        <v>0</v>
      </c>
      <c r="K353" s="303">
        <f>IF(H353+J353=K354+K355+K356,H353+J353,"CHYBA")</f>
        <v>0</v>
      </c>
      <c r="L353" s="303">
        <f>L354+L355</f>
        <v>0</v>
      </c>
      <c r="M353" s="303">
        <f>M354+M355</f>
        <v>0</v>
      </c>
      <c r="N353" s="303">
        <f>N356</f>
        <v>0</v>
      </c>
      <c r="O353" s="303">
        <f>IF(L353+N353=O354+O355+O356,L353+N353,"CHYBA")</f>
        <v>0</v>
      </c>
      <c r="P353" s="303">
        <f>P354+P355</f>
        <v>0</v>
      </c>
      <c r="Q353" s="303">
        <f>Q354+Q355</f>
        <v>0</v>
      </c>
      <c r="R353" s="303">
        <f>R356</f>
        <v>0</v>
      </c>
      <c r="S353" s="305">
        <f>IF(P353+R353=S354+S355+S356,P353+R353,"CHYBA")</f>
        <v>0</v>
      </c>
    </row>
    <row r="354" spans="1:19" ht="18.899999999999999" hidden="1" customHeight="1" x14ac:dyDescent="0.3">
      <c r="A354" s="307" t="s">
        <v>121</v>
      </c>
      <c r="B354" s="291" t="s">
        <v>120</v>
      </c>
      <c r="C354" s="292">
        <f>IF(E354+G354=0, 0, ROUND((P354-Q354)/(G354+E354)/12,0))</f>
        <v>0</v>
      </c>
      <c r="D354" s="292">
        <f>IF(F354=0,0,ROUND(Q354/F354,0))</f>
        <v>0</v>
      </c>
      <c r="E354" s="293">
        <f>E358+E362+E366+E370+E374+E378+E382</f>
        <v>0</v>
      </c>
      <c r="F354" s="292">
        <f>F358+F362+F366+F370+F374+F378+F382</f>
        <v>0</v>
      </c>
      <c r="G354" s="294">
        <f>G358+G362+G366+G370+G374+G378+G382</f>
        <v>0</v>
      </c>
      <c r="H354" s="295">
        <f>H358+H362+H366+H370+H374+H378+H382</f>
        <v>0</v>
      </c>
      <c r="I354" s="292">
        <f t="shared" ref="I354:I355" si="116">I358+I362+I366+I370+I374+I378+I382</f>
        <v>0</v>
      </c>
      <c r="J354" s="292" t="s">
        <v>120</v>
      </c>
      <c r="K354" s="292">
        <f>H354</f>
        <v>0</v>
      </c>
      <c r="L354" s="292">
        <f>L358+L362+L366+L370+L374+L378+L382</f>
        <v>0</v>
      </c>
      <c r="M354" s="292">
        <f t="shared" ref="M354:M355" si="117">M358+M362+M366+M370+M374+M378+M382</f>
        <v>0</v>
      </c>
      <c r="N354" s="292" t="s">
        <v>120</v>
      </c>
      <c r="O354" s="292">
        <f>L354</f>
        <v>0</v>
      </c>
      <c r="P354" s="292">
        <f>H354+L354</f>
        <v>0</v>
      </c>
      <c r="Q354" s="292">
        <f>I354+M354</f>
        <v>0</v>
      </c>
      <c r="R354" s="292" t="s">
        <v>120</v>
      </c>
      <c r="S354" s="294">
        <f>P354</f>
        <v>0</v>
      </c>
    </row>
    <row r="355" spans="1:19" ht="18.899999999999999" hidden="1" customHeight="1" x14ac:dyDescent="0.3">
      <c r="A355" s="307" t="s">
        <v>122</v>
      </c>
      <c r="B355" s="291" t="s">
        <v>120</v>
      </c>
      <c r="C355" s="292">
        <f>IF(E355+G355=0, 0, ROUND((P355-Q355)/(G355+E355)/12,0))</f>
        <v>0</v>
      </c>
      <c r="D355" s="292">
        <f>IF(F355=0,0,ROUND(Q355/F355,0))</f>
        <v>0</v>
      </c>
      <c r="E355" s="293">
        <f>E359+E363+E367+E371+E375+E379+E383</f>
        <v>0</v>
      </c>
      <c r="F355" s="292">
        <f t="shared" ref="F355:G355" si="118">F359+F363+F367+F371+F375+F379+F383</f>
        <v>0</v>
      </c>
      <c r="G355" s="294">
        <f t="shared" si="118"/>
        <v>0</v>
      </c>
      <c r="H355" s="295">
        <f>H359+H363+H367+H371+H375+H379+H383</f>
        <v>0</v>
      </c>
      <c r="I355" s="292">
        <f t="shared" si="116"/>
        <v>0</v>
      </c>
      <c r="J355" s="292" t="s">
        <v>120</v>
      </c>
      <c r="K355" s="292">
        <f>H355</f>
        <v>0</v>
      </c>
      <c r="L355" s="292">
        <f>L359+L363+L367+L371+L375+L379+L383</f>
        <v>0</v>
      </c>
      <c r="M355" s="292">
        <f t="shared" si="117"/>
        <v>0</v>
      </c>
      <c r="N355" s="292" t="s">
        <v>120</v>
      </c>
      <c r="O355" s="292">
        <f>L355</f>
        <v>0</v>
      </c>
      <c r="P355" s="292">
        <f>H355+L355</f>
        <v>0</v>
      </c>
      <c r="Q355" s="292">
        <f>I355+M355</f>
        <v>0</v>
      </c>
      <c r="R355" s="292" t="s">
        <v>120</v>
      </c>
      <c r="S355" s="294">
        <f>P355</f>
        <v>0</v>
      </c>
    </row>
    <row r="356" spans="1:19" ht="18.899999999999999" hidden="1" customHeight="1" x14ac:dyDescent="0.3">
      <c r="A356" s="307" t="s">
        <v>123</v>
      </c>
      <c r="B356" s="291" t="s">
        <v>120</v>
      </c>
      <c r="C356" s="292" t="s">
        <v>120</v>
      </c>
      <c r="D356" s="292" t="s">
        <v>120</v>
      </c>
      <c r="E356" s="297" t="s">
        <v>120</v>
      </c>
      <c r="F356" s="298" t="s">
        <v>120</v>
      </c>
      <c r="G356" s="299" t="s">
        <v>120</v>
      </c>
      <c r="H356" s="295" t="s">
        <v>120</v>
      </c>
      <c r="I356" s="292" t="s">
        <v>120</v>
      </c>
      <c r="J356" s="292">
        <f>J360+J364+J368+J372+J376+J380+J384</f>
        <v>0</v>
      </c>
      <c r="K356" s="292">
        <f>J356</f>
        <v>0</v>
      </c>
      <c r="L356" s="292" t="s">
        <v>120</v>
      </c>
      <c r="M356" s="292" t="s">
        <v>120</v>
      </c>
      <c r="N356" s="292">
        <f>N360+N364+N368+N372+N376+N380+N384</f>
        <v>0</v>
      </c>
      <c r="O356" s="292">
        <f>N356</f>
        <v>0</v>
      </c>
      <c r="P356" s="292" t="s">
        <v>120</v>
      </c>
      <c r="Q356" s="292" t="s">
        <v>120</v>
      </c>
      <c r="R356" s="292">
        <f>J356+N356</f>
        <v>0</v>
      </c>
      <c r="S356" s="294">
        <f>R356</f>
        <v>0</v>
      </c>
    </row>
    <row r="357" spans="1:19" ht="18.899999999999999" hidden="1" customHeight="1" x14ac:dyDescent="0.3">
      <c r="A357" s="308" t="s">
        <v>125</v>
      </c>
      <c r="B357" s="309"/>
      <c r="C357" s="292">
        <f>IF(E357+G357=0, 0, ROUND((P357-Q357)/(G357+E357)/12,0))</f>
        <v>0</v>
      </c>
      <c r="D357" s="292">
        <f>IF(F357=0,0,ROUND(Q357/F357,0))</f>
        <v>0</v>
      </c>
      <c r="E357" s="297">
        <f>E358+E359</f>
        <v>0</v>
      </c>
      <c r="F357" s="298">
        <f>F358+F359</f>
        <v>0</v>
      </c>
      <c r="G357" s="299">
        <f>G358+G359</f>
        <v>0</v>
      </c>
      <c r="H357" s="310">
        <f>H358+H359</f>
        <v>0</v>
      </c>
      <c r="I357" s="311">
        <f>I358+I359</f>
        <v>0</v>
      </c>
      <c r="J357" s="311">
        <f>J360</f>
        <v>0</v>
      </c>
      <c r="K357" s="311">
        <f>IF(H357+J357=K358+K359+K360,H357+J357,"CHYBA")</f>
        <v>0</v>
      </c>
      <c r="L357" s="292">
        <f>L358+L359</f>
        <v>0</v>
      </c>
      <c r="M357" s="292">
        <f>M358+M359</f>
        <v>0</v>
      </c>
      <c r="N357" s="292">
        <f>N360</f>
        <v>0</v>
      </c>
      <c r="O357" s="292">
        <f>IF(L357+N357=O358+O359+O360,L357+N357,"CHYBA")</f>
        <v>0</v>
      </c>
      <c r="P357" s="292">
        <f>P358+P359</f>
        <v>0</v>
      </c>
      <c r="Q357" s="292">
        <f>Q358+Q359</f>
        <v>0</v>
      </c>
      <c r="R357" s="292">
        <f>R360</f>
        <v>0</v>
      </c>
      <c r="S357" s="294">
        <f>IF(P357+R357=S358+S359+S360,P357+R357,"CHYBA")</f>
        <v>0</v>
      </c>
    </row>
    <row r="358" spans="1:19" ht="18.899999999999999" hidden="1" customHeight="1" x14ac:dyDescent="0.3">
      <c r="A358" s="307" t="s">
        <v>121</v>
      </c>
      <c r="B358" s="291" t="s">
        <v>120</v>
      </c>
      <c r="C358" s="292">
        <f>IF(E358+G358=0, 0, ROUND((P358-Q358)/(G358+E358)/12,0))</f>
        <v>0</v>
      </c>
      <c r="D358" s="292">
        <f>IF(F358=0,0,ROUND(Q358/F358,0))</f>
        <v>0</v>
      </c>
      <c r="E358" s="312"/>
      <c r="F358" s="313"/>
      <c r="G358" s="314"/>
      <c r="H358" s="315"/>
      <c r="I358" s="316"/>
      <c r="J358" s="311" t="s">
        <v>120</v>
      </c>
      <c r="K358" s="311">
        <f>H358</f>
        <v>0</v>
      </c>
      <c r="L358" s="316"/>
      <c r="M358" s="316"/>
      <c r="N358" s="292" t="s">
        <v>120</v>
      </c>
      <c r="O358" s="292">
        <f>L358</f>
        <v>0</v>
      </c>
      <c r="P358" s="292">
        <f>H358+L358</f>
        <v>0</v>
      </c>
      <c r="Q358" s="292">
        <f>I358+M358</f>
        <v>0</v>
      </c>
      <c r="R358" s="292" t="s">
        <v>120</v>
      </c>
      <c r="S358" s="294">
        <f>P358</f>
        <v>0</v>
      </c>
    </row>
    <row r="359" spans="1:19" ht="18.899999999999999" hidden="1" customHeight="1" x14ac:dyDescent="0.3">
      <c r="A359" s="307" t="s">
        <v>122</v>
      </c>
      <c r="B359" s="291" t="s">
        <v>120</v>
      </c>
      <c r="C359" s="292">
        <f>IF(E359+G359=0, 0, ROUND((P359-Q359)/(G359+E359)/12,0))</f>
        <v>0</v>
      </c>
      <c r="D359" s="292">
        <f>IF(F359=0,0,ROUND(Q359/F359,0))</f>
        <v>0</v>
      </c>
      <c r="E359" s="312"/>
      <c r="F359" s="313"/>
      <c r="G359" s="314"/>
      <c r="H359" s="315"/>
      <c r="I359" s="316"/>
      <c r="J359" s="311" t="s">
        <v>120</v>
      </c>
      <c r="K359" s="311">
        <f>H359</f>
        <v>0</v>
      </c>
      <c r="L359" s="316"/>
      <c r="M359" s="316"/>
      <c r="N359" s="292" t="s">
        <v>120</v>
      </c>
      <c r="O359" s="292">
        <f>L359</f>
        <v>0</v>
      </c>
      <c r="P359" s="292">
        <f>H359+L359</f>
        <v>0</v>
      </c>
      <c r="Q359" s="292">
        <f>I359+M359</f>
        <v>0</v>
      </c>
      <c r="R359" s="292" t="s">
        <v>120</v>
      </c>
      <c r="S359" s="294">
        <f>P359</f>
        <v>0</v>
      </c>
    </row>
    <row r="360" spans="1:19" ht="18.899999999999999" hidden="1" customHeight="1" x14ac:dyDescent="0.3">
      <c r="A360" s="307" t="s">
        <v>123</v>
      </c>
      <c r="B360" s="291" t="s">
        <v>120</v>
      </c>
      <c r="C360" s="292" t="s">
        <v>120</v>
      </c>
      <c r="D360" s="292" t="s">
        <v>120</v>
      </c>
      <c r="E360" s="297" t="s">
        <v>120</v>
      </c>
      <c r="F360" s="298" t="s">
        <v>120</v>
      </c>
      <c r="G360" s="299" t="s">
        <v>120</v>
      </c>
      <c r="H360" s="295" t="s">
        <v>120</v>
      </c>
      <c r="I360" s="292" t="s">
        <v>120</v>
      </c>
      <c r="J360" s="316"/>
      <c r="K360" s="311">
        <f>J360</f>
        <v>0</v>
      </c>
      <c r="L360" s="292" t="s">
        <v>120</v>
      </c>
      <c r="M360" s="292" t="s">
        <v>120</v>
      </c>
      <c r="N360" s="316"/>
      <c r="O360" s="292">
        <f>N360</f>
        <v>0</v>
      </c>
      <c r="P360" s="292" t="s">
        <v>120</v>
      </c>
      <c r="Q360" s="292" t="s">
        <v>120</v>
      </c>
      <c r="R360" s="292">
        <f>J360+N360</f>
        <v>0</v>
      </c>
      <c r="S360" s="294">
        <f>R360</f>
        <v>0</v>
      </c>
    </row>
    <row r="361" spans="1:19" ht="18.899999999999999" hidden="1" customHeight="1" x14ac:dyDescent="0.3">
      <c r="A361" s="308" t="s">
        <v>125</v>
      </c>
      <c r="B361" s="309"/>
      <c r="C361" s="292">
        <f>IF(E361+G361=0, 0, ROUND((P361-Q361)/(G361+E361)/12,0))</f>
        <v>0</v>
      </c>
      <c r="D361" s="292">
        <f>IF(F361=0,0,ROUND(Q361/F361,0))</f>
        <v>0</v>
      </c>
      <c r="E361" s="297">
        <f>E362+E363</f>
        <v>0</v>
      </c>
      <c r="F361" s="298">
        <f>F362+F363</f>
        <v>0</v>
      </c>
      <c r="G361" s="299">
        <f>G362+G363</f>
        <v>0</v>
      </c>
      <c r="H361" s="295">
        <f>H362+H363</f>
        <v>0</v>
      </c>
      <c r="I361" s="292">
        <f t="shared" ref="I361" si="119">I362+I363</f>
        <v>0</v>
      </c>
      <c r="J361" s="292">
        <f>J364</f>
        <v>0</v>
      </c>
      <c r="K361" s="292">
        <f>IF(H361+J361=K362+K363+K364,H361+J361,"CHYBA")</f>
        <v>0</v>
      </c>
      <c r="L361" s="292">
        <f>L362+L363</f>
        <v>0</v>
      </c>
      <c r="M361" s="292">
        <f>M362+M363</f>
        <v>0</v>
      </c>
      <c r="N361" s="292">
        <f>N364</f>
        <v>0</v>
      </c>
      <c r="O361" s="292">
        <f>IF(L361+N361=O362+O363+O364,L361+N361,"CHYBA")</f>
        <v>0</v>
      </c>
      <c r="P361" s="292">
        <f>P362+P363</f>
        <v>0</v>
      </c>
      <c r="Q361" s="292">
        <f>Q362+Q363</f>
        <v>0</v>
      </c>
      <c r="R361" s="292">
        <f>R364</f>
        <v>0</v>
      </c>
      <c r="S361" s="294">
        <f>IF(P361+R361=S362+S363+S364,P361+R361,"CHYBA")</f>
        <v>0</v>
      </c>
    </row>
    <row r="362" spans="1:19" ht="18.899999999999999" hidden="1" customHeight="1" x14ac:dyDescent="0.3">
      <c r="A362" s="307" t="s">
        <v>121</v>
      </c>
      <c r="B362" s="291" t="s">
        <v>120</v>
      </c>
      <c r="C362" s="292">
        <f>IF(E362+G362=0, 0, ROUND((P362-Q362)/(G362+E362)/12,0))</f>
        <v>0</v>
      </c>
      <c r="D362" s="292">
        <f>IF(F362=0,0,ROUND(Q362/F362,0))</f>
        <v>0</v>
      </c>
      <c r="E362" s="312"/>
      <c r="F362" s="313"/>
      <c r="G362" s="314"/>
      <c r="H362" s="315"/>
      <c r="I362" s="316"/>
      <c r="J362" s="292" t="s">
        <v>120</v>
      </c>
      <c r="K362" s="292">
        <f>H362</f>
        <v>0</v>
      </c>
      <c r="L362" s="316"/>
      <c r="M362" s="316"/>
      <c r="N362" s="292" t="s">
        <v>120</v>
      </c>
      <c r="O362" s="292">
        <f>L362</f>
        <v>0</v>
      </c>
      <c r="P362" s="292">
        <f>H362+L362</f>
        <v>0</v>
      </c>
      <c r="Q362" s="292">
        <f>I362+M362</f>
        <v>0</v>
      </c>
      <c r="R362" s="292" t="s">
        <v>120</v>
      </c>
      <c r="S362" s="294">
        <f>P362</f>
        <v>0</v>
      </c>
    </row>
    <row r="363" spans="1:19" ht="18.899999999999999" hidden="1" customHeight="1" x14ac:dyDescent="0.3">
      <c r="A363" s="307" t="s">
        <v>122</v>
      </c>
      <c r="B363" s="291" t="s">
        <v>120</v>
      </c>
      <c r="C363" s="292">
        <f>IF(E363+G363=0, 0, ROUND((P363-Q363)/(G363+E363)/12,0))</f>
        <v>0</v>
      </c>
      <c r="D363" s="292">
        <f>IF(F363=0,0,ROUND(Q363/F363,0))</f>
        <v>0</v>
      </c>
      <c r="E363" s="312"/>
      <c r="F363" s="313"/>
      <c r="G363" s="314"/>
      <c r="H363" s="315"/>
      <c r="I363" s="316"/>
      <c r="J363" s="292" t="s">
        <v>120</v>
      </c>
      <c r="K363" s="292">
        <f>H363</f>
        <v>0</v>
      </c>
      <c r="L363" s="316"/>
      <c r="M363" s="316"/>
      <c r="N363" s="292" t="s">
        <v>120</v>
      </c>
      <c r="O363" s="292">
        <f>L363</f>
        <v>0</v>
      </c>
      <c r="P363" s="292">
        <f>H363+L363</f>
        <v>0</v>
      </c>
      <c r="Q363" s="292">
        <f>I363+M363</f>
        <v>0</v>
      </c>
      <c r="R363" s="292" t="s">
        <v>120</v>
      </c>
      <c r="S363" s="294">
        <f>P363</f>
        <v>0</v>
      </c>
    </row>
    <row r="364" spans="1:19" ht="18.899999999999999" hidden="1" customHeight="1" x14ac:dyDescent="0.3">
      <c r="A364" s="307" t="s">
        <v>123</v>
      </c>
      <c r="B364" s="291" t="s">
        <v>120</v>
      </c>
      <c r="C364" s="292" t="s">
        <v>120</v>
      </c>
      <c r="D364" s="292" t="s">
        <v>120</v>
      </c>
      <c r="E364" s="297" t="s">
        <v>120</v>
      </c>
      <c r="F364" s="298" t="s">
        <v>120</v>
      </c>
      <c r="G364" s="299" t="s">
        <v>120</v>
      </c>
      <c r="H364" s="295" t="s">
        <v>120</v>
      </c>
      <c r="I364" s="292" t="s">
        <v>120</v>
      </c>
      <c r="J364" s="316"/>
      <c r="K364" s="292">
        <f>J364</f>
        <v>0</v>
      </c>
      <c r="L364" s="292" t="s">
        <v>120</v>
      </c>
      <c r="M364" s="292" t="s">
        <v>120</v>
      </c>
      <c r="N364" s="316"/>
      <c r="O364" s="292">
        <f>N364</f>
        <v>0</v>
      </c>
      <c r="P364" s="292" t="s">
        <v>120</v>
      </c>
      <c r="Q364" s="292" t="s">
        <v>120</v>
      </c>
      <c r="R364" s="292">
        <f>J364+N364</f>
        <v>0</v>
      </c>
      <c r="S364" s="294">
        <f>R364</f>
        <v>0</v>
      </c>
    </row>
    <row r="365" spans="1:19" ht="18.899999999999999" hidden="1" customHeight="1" x14ac:dyDescent="0.3">
      <c r="A365" s="308" t="s">
        <v>125</v>
      </c>
      <c r="B365" s="309"/>
      <c r="C365" s="292">
        <f>IF(E365+G365=0, 0, ROUND((P365-Q365)/(G365+E365)/12,0))</f>
        <v>0</v>
      </c>
      <c r="D365" s="292">
        <f>IF(F365=0,0,ROUND(Q365/F365,0))</f>
        <v>0</v>
      </c>
      <c r="E365" s="297">
        <f>E366+E367</f>
        <v>0</v>
      </c>
      <c r="F365" s="298">
        <f>F366+F367</f>
        <v>0</v>
      </c>
      <c r="G365" s="299">
        <f>G366+G367</f>
        <v>0</v>
      </c>
      <c r="H365" s="295">
        <f>H366+H367</f>
        <v>0</v>
      </c>
      <c r="I365" s="292">
        <f t="shared" ref="I365" si="120">I366+I367</f>
        <v>0</v>
      </c>
      <c r="J365" s="292">
        <f>J368</f>
        <v>0</v>
      </c>
      <c r="K365" s="292">
        <f>IF(H365+J365=K366+K367+K368,H365+J365,"CHYBA")</f>
        <v>0</v>
      </c>
      <c r="L365" s="292">
        <f>L366+L367</f>
        <v>0</v>
      </c>
      <c r="M365" s="292">
        <f>M366+M367</f>
        <v>0</v>
      </c>
      <c r="N365" s="292">
        <f>N368</f>
        <v>0</v>
      </c>
      <c r="O365" s="292">
        <f>IF(L365+N365=O366+O367+O368,L365+N365,"CHYBA")</f>
        <v>0</v>
      </c>
      <c r="P365" s="292">
        <f>P366+P367</f>
        <v>0</v>
      </c>
      <c r="Q365" s="292">
        <f>Q366+Q367</f>
        <v>0</v>
      </c>
      <c r="R365" s="292">
        <f>R368</f>
        <v>0</v>
      </c>
      <c r="S365" s="294">
        <f>IF(P365+R365=S366+S367+S368,P365+R365,"CHYBA")</f>
        <v>0</v>
      </c>
    </row>
    <row r="366" spans="1:19" ht="18.899999999999999" hidden="1" customHeight="1" x14ac:dyDescent="0.3">
      <c r="A366" s="307" t="s">
        <v>121</v>
      </c>
      <c r="B366" s="291" t="s">
        <v>120</v>
      </c>
      <c r="C366" s="292">
        <f>IF(E366+G366=0, 0, ROUND((P366-Q366)/(G366+E366)/12,0))</f>
        <v>0</v>
      </c>
      <c r="D366" s="292">
        <f>IF(F366=0,0,ROUND(Q366/F366,0))</f>
        <v>0</v>
      </c>
      <c r="E366" s="312"/>
      <c r="F366" s="313"/>
      <c r="G366" s="314"/>
      <c r="H366" s="315"/>
      <c r="I366" s="316"/>
      <c r="J366" s="292" t="s">
        <v>120</v>
      </c>
      <c r="K366" s="292">
        <f>H366</f>
        <v>0</v>
      </c>
      <c r="L366" s="316"/>
      <c r="M366" s="316"/>
      <c r="N366" s="292" t="s">
        <v>120</v>
      </c>
      <c r="O366" s="292">
        <f>L366</f>
        <v>0</v>
      </c>
      <c r="P366" s="292">
        <f>H366+L366</f>
        <v>0</v>
      </c>
      <c r="Q366" s="292">
        <f>I366+M366</f>
        <v>0</v>
      </c>
      <c r="R366" s="292" t="s">
        <v>120</v>
      </c>
      <c r="S366" s="294">
        <f>P366</f>
        <v>0</v>
      </c>
    </row>
    <row r="367" spans="1:19" ht="18.899999999999999" hidden="1" customHeight="1" x14ac:dyDescent="0.3">
      <c r="A367" s="307" t="s">
        <v>122</v>
      </c>
      <c r="B367" s="291" t="s">
        <v>120</v>
      </c>
      <c r="C367" s="292">
        <f>IF(E367+G367=0, 0, ROUND((P367-Q367)/(G367+E367)/12,0))</f>
        <v>0</v>
      </c>
      <c r="D367" s="292">
        <f>IF(F367=0,0,ROUND(Q367/F367,0))</f>
        <v>0</v>
      </c>
      <c r="E367" s="312"/>
      <c r="F367" s="313"/>
      <c r="G367" s="314"/>
      <c r="H367" s="315"/>
      <c r="I367" s="316"/>
      <c r="J367" s="292" t="s">
        <v>120</v>
      </c>
      <c r="K367" s="292">
        <f>H367</f>
        <v>0</v>
      </c>
      <c r="L367" s="316"/>
      <c r="M367" s="316"/>
      <c r="N367" s="292" t="s">
        <v>120</v>
      </c>
      <c r="O367" s="292">
        <f>L367</f>
        <v>0</v>
      </c>
      <c r="P367" s="292">
        <f>H367+L367</f>
        <v>0</v>
      </c>
      <c r="Q367" s="292">
        <f>I367+M367</f>
        <v>0</v>
      </c>
      <c r="R367" s="292" t="s">
        <v>120</v>
      </c>
      <c r="S367" s="294">
        <f>P367</f>
        <v>0</v>
      </c>
    </row>
    <row r="368" spans="1:19" ht="18.899999999999999" hidden="1" customHeight="1" x14ac:dyDescent="0.3">
      <c r="A368" s="307" t="s">
        <v>123</v>
      </c>
      <c r="B368" s="291" t="s">
        <v>120</v>
      </c>
      <c r="C368" s="292" t="s">
        <v>120</v>
      </c>
      <c r="D368" s="292" t="s">
        <v>120</v>
      </c>
      <c r="E368" s="297" t="s">
        <v>120</v>
      </c>
      <c r="F368" s="298" t="s">
        <v>120</v>
      </c>
      <c r="G368" s="299" t="s">
        <v>120</v>
      </c>
      <c r="H368" s="295" t="s">
        <v>120</v>
      </c>
      <c r="I368" s="292" t="s">
        <v>120</v>
      </c>
      <c r="J368" s="316"/>
      <c r="K368" s="292">
        <f>J368</f>
        <v>0</v>
      </c>
      <c r="L368" s="292" t="s">
        <v>120</v>
      </c>
      <c r="M368" s="292" t="s">
        <v>120</v>
      </c>
      <c r="N368" s="316"/>
      <c r="O368" s="292">
        <f>N368</f>
        <v>0</v>
      </c>
      <c r="P368" s="292" t="s">
        <v>120</v>
      </c>
      <c r="Q368" s="292" t="s">
        <v>120</v>
      </c>
      <c r="R368" s="292">
        <f>J368+N368</f>
        <v>0</v>
      </c>
      <c r="S368" s="294">
        <f>R368</f>
        <v>0</v>
      </c>
    </row>
    <row r="369" spans="1:19" ht="18.899999999999999" hidden="1" customHeight="1" x14ac:dyDescent="0.3">
      <c r="A369" s="308" t="s">
        <v>125</v>
      </c>
      <c r="B369" s="309"/>
      <c r="C369" s="292">
        <f>IF(E369+G369=0, 0, ROUND((P369-Q369)/(G369+E369)/12,0))</f>
        <v>0</v>
      </c>
      <c r="D369" s="292">
        <f>IF(F369=0,0,ROUND(Q369/F369,0))</f>
        <v>0</v>
      </c>
      <c r="E369" s="297">
        <f>E370+E371</f>
        <v>0</v>
      </c>
      <c r="F369" s="298">
        <f>F370+F371</f>
        <v>0</v>
      </c>
      <c r="G369" s="299">
        <f>G370+G371</f>
        <v>0</v>
      </c>
      <c r="H369" s="295">
        <f>H370+H371</f>
        <v>0</v>
      </c>
      <c r="I369" s="292">
        <f t="shared" ref="I369" si="121">I370+I371</f>
        <v>0</v>
      </c>
      <c r="J369" s="292">
        <f>J372</f>
        <v>0</v>
      </c>
      <c r="K369" s="292">
        <f>IF(H369+J369=K370+K371+K372,H369+J369,"CHYBA")</f>
        <v>0</v>
      </c>
      <c r="L369" s="292">
        <f>L370+L371</f>
        <v>0</v>
      </c>
      <c r="M369" s="292">
        <f>M370+M371</f>
        <v>0</v>
      </c>
      <c r="N369" s="292">
        <f>N372</f>
        <v>0</v>
      </c>
      <c r="O369" s="292">
        <f>IF(L369+N369=O370+O371+O372,L369+N369,"CHYBA")</f>
        <v>0</v>
      </c>
      <c r="P369" s="292">
        <f>P370+P371</f>
        <v>0</v>
      </c>
      <c r="Q369" s="292">
        <f>Q370+Q371</f>
        <v>0</v>
      </c>
      <c r="R369" s="292">
        <f>R372</f>
        <v>0</v>
      </c>
      <c r="S369" s="294">
        <f>IF(P369+R369=S370+S371+S372,P369+R369,"CHYBA")</f>
        <v>0</v>
      </c>
    </row>
    <row r="370" spans="1:19" ht="18.899999999999999" hidden="1" customHeight="1" x14ac:dyDescent="0.3">
      <c r="A370" s="307" t="s">
        <v>121</v>
      </c>
      <c r="B370" s="291" t="s">
        <v>120</v>
      </c>
      <c r="C370" s="292">
        <f>IF(E370+G370=0, 0, ROUND((P370-Q370)/(G370+E370)/12,0))</f>
        <v>0</v>
      </c>
      <c r="D370" s="292">
        <f>IF(F370=0,0,ROUND(Q370/F370,0))</f>
        <v>0</v>
      </c>
      <c r="E370" s="312"/>
      <c r="F370" s="313"/>
      <c r="G370" s="314"/>
      <c r="H370" s="315"/>
      <c r="I370" s="316"/>
      <c r="J370" s="292" t="s">
        <v>120</v>
      </c>
      <c r="K370" s="292">
        <f>H370</f>
        <v>0</v>
      </c>
      <c r="L370" s="316"/>
      <c r="M370" s="316"/>
      <c r="N370" s="292" t="s">
        <v>120</v>
      </c>
      <c r="O370" s="292">
        <f>L370</f>
        <v>0</v>
      </c>
      <c r="P370" s="292">
        <f>H370+L370</f>
        <v>0</v>
      </c>
      <c r="Q370" s="292">
        <f>I370+M370</f>
        <v>0</v>
      </c>
      <c r="R370" s="292" t="s">
        <v>120</v>
      </c>
      <c r="S370" s="294">
        <f>P370</f>
        <v>0</v>
      </c>
    </row>
    <row r="371" spans="1:19" ht="18.899999999999999" hidden="1" customHeight="1" x14ac:dyDescent="0.3">
      <c r="A371" s="307" t="s">
        <v>122</v>
      </c>
      <c r="B371" s="291" t="s">
        <v>120</v>
      </c>
      <c r="C371" s="292">
        <f>IF(E371+G371=0, 0, ROUND((P371-Q371)/(G371+E371)/12,0))</f>
        <v>0</v>
      </c>
      <c r="D371" s="292">
        <f>IF(F371=0,0,ROUND(Q371/F371,0))</f>
        <v>0</v>
      </c>
      <c r="E371" s="312"/>
      <c r="F371" s="313"/>
      <c r="G371" s="314"/>
      <c r="H371" s="315"/>
      <c r="I371" s="316"/>
      <c r="J371" s="292" t="s">
        <v>120</v>
      </c>
      <c r="K371" s="292">
        <f>H371</f>
        <v>0</v>
      </c>
      <c r="L371" s="316"/>
      <c r="M371" s="316"/>
      <c r="N371" s="292" t="s">
        <v>120</v>
      </c>
      <c r="O371" s="292">
        <f>L371</f>
        <v>0</v>
      </c>
      <c r="P371" s="292">
        <f>H371+L371</f>
        <v>0</v>
      </c>
      <c r="Q371" s="292">
        <f>I371+M371</f>
        <v>0</v>
      </c>
      <c r="R371" s="292" t="s">
        <v>120</v>
      </c>
      <c r="S371" s="294">
        <f>P371</f>
        <v>0</v>
      </c>
    </row>
    <row r="372" spans="1:19" ht="18.899999999999999" hidden="1" customHeight="1" x14ac:dyDescent="0.3">
      <c r="A372" s="307" t="s">
        <v>123</v>
      </c>
      <c r="B372" s="291" t="s">
        <v>120</v>
      </c>
      <c r="C372" s="292" t="s">
        <v>120</v>
      </c>
      <c r="D372" s="292" t="s">
        <v>120</v>
      </c>
      <c r="E372" s="297" t="s">
        <v>120</v>
      </c>
      <c r="F372" s="298" t="s">
        <v>120</v>
      </c>
      <c r="G372" s="299" t="s">
        <v>120</v>
      </c>
      <c r="H372" s="295" t="s">
        <v>120</v>
      </c>
      <c r="I372" s="292" t="s">
        <v>120</v>
      </c>
      <c r="J372" s="316"/>
      <c r="K372" s="292">
        <f>J372</f>
        <v>0</v>
      </c>
      <c r="L372" s="292" t="s">
        <v>120</v>
      </c>
      <c r="M372" s="292" t="s">
        <v>120</v>
      </c>
      <c r="N372" s="316"/>
      <c r="O372" s="292">
        <f>N372</f>
        <v>0</v>
      </c>
      <c r="P372" s="292" t="s">
        <v>120</v>
      </c>
      <c r="Q372" s="292" t="s">
        <v>120</v>
      </c>
      <c r="R372" s="292">
        <f>J372+N372</f>
        <v>0</v>
      </c>
      <c r="S372" s="294">
        <f>R372</f>
        <v>0</v>
      </c>
    </row>
    <row r="373" spans="1:19" ht="18.899999999999999" hidden="1" customHeight="1" x14ac:dyDescent="0.3">
      <c r="A373" s="308" t="s">
        <v>125</v>
      </c>
      <c r="B373" s="309"/>
      <c r="C373" s="292">
        <f>IF(E373+G373=0, 0, ROUND((P373-Q373)/(G373+E373)/12,0))</f>
        <v>0</v>
      </c>
      <c r="D373" s="292">
        <f>IF(F373=0,0,ROUND(Q373/F373,0))</f>
        <v>0</v>
      </c>
      <c r="E373" s="297">
        <f>E374+E375</f>
        <v>0</v>
      </c>
      <c r="F373" s="298">
        <f>F374+F375</f>
        <v>0</v>
      </c>
      <c r="G373" s="299">
        <f>G374+G375</f>
        <v>0</v>
      </c>
      <c r="H373" s="295">
        <f>H374+H375</f>
        <v>0</v>
      </c>
      <c r="I373" s="292">
        <f t="shared" ref="I373" si="122">I374+I375</f>
        <v>0</v>
      </c>
      <c r="J373" s="292">
        <f>J376</f>
        <v>0</v>
      </c>
      <c r="K373" s="292">
        <f>IF(H373+J373=K374+K375+K376,H373+J373,"CHYBA")</f>
        <v>0</v>
      </c>
      <c r="L373" s="292">
        <f>L374+L375</f>
        <v>0</v>
      </c>
      <c r="M373" s="292">
        <f>M374+M375</f>
        <v>0</v>
      </c>
      <c r="N373" s="292">
        <f>N376</f>
        <v>0</v>
      </c>
      <c r="O373" s="292">
        <f>IF(L373+N373=O374+O375+O376,L373+N373,"CHYBA")</f>
        <v>0</v>
      </c>
      <c r="P373" s="292">
        <f>P374+P375</f>
        <v>0</v>
      </c>
      <c r="Q373" s="292">
        <f>Q374+Q375</f>
        <v>0</v>
      </c>
      <c r="R373" s="292">
        <f>R376</f>
        <v>0</v>
      </c>
      <c r="S373" s="294">
        <f>IF(P373+R373=S374+S375+S376,P373+R373,"CHYBA")</f>
        <v>0</v>
      </c>
    </row>
    <row r="374" spans="1:19" ht="18.899999999999999" hidden="1" customHeight="1" x14ac:dyDescent="0.3">
      <c r="A374" s="307" t="s">
        <v>121</v>
      </c>
      <c r="B374" s="291" t="s">
        <v>120</v>
      </c>
      <c r="C374" s="292">
        <f>IF(E374+G374=0, 0, ROUND((P374-Q374)/(G374+E374)/12,0))</f>
        <v>0</v>
      </c>
      <c r="D374" s="292">
        <f>IF(F374=0,0,ROUND(Q374/F374,0))</f>
        <v>0</v>
      </c>
      <c r="E374" s="312"/>
      <c r="F374" s="313"/>
      <c r="G374" s="314"/>
      <c r="H374" s="315"/>
      <c r="I374" s="316"/>
      <c r="J374" s="292" t="s">
        <v>120</v>
      </c>
      <c r="K374" s="292">
        <f>H374</f>
        <v>0</v>
      </c>
      <c r="L374" s="316"/>
      <c r="M374" s="316"/>
      <c r="N374" s="292" t="s">
        <v>120</v>
      </c>
      <c r="O374" s="292">
        <f>L374</f>
        <v>0</v>
      </c>
      <c r="P374" s="292">
        <f>H374+L374</f>
        <v>0</v>
      </c>
      <c r="Q374" s="292">
        <f>I374+M374</f>
        <v>0</v>
      </c>
      <c r="R374" s="292" t="s">
        <v>120</v>
      </c>
      <c r="S374" s="294">
        <f>P374</f>
        <v>0</v>
      </c>
    </row>
    <row r="375" spans="1:19" ht="18.899999999999999" hidden="1" customHeight="1" x14ac:dyDescent="0.3">
      <c r="A375" s="307" t="s">
        <v>122</v>
      </c>
      <c r="B375" s="291" t="s">
        <v>120</v>
      </c>
      <c r="C375" s="292">
        <f>IF(E375+G375=0, 0, ROUND((P375-Q375)/(G375+E375)/12,0))</f>
        <v>0</v>
      </c>
      <c r="D375" s="292">
        <f>IF(F375=0,0,ROUND(Q375/F375,0))</f>
        <v>0</v>
      </c>
      <c r="E375" s="312"/>
      <c r="F375" s="313"/>
      <c r="G375" s="314"/>
      <c r="H375" s="315"/>
      <c r="I375" s="316"/>
      <c r="J375" s="292" t="s">
        <v>120</v>
      </c>
      <c r="K375" s="292">
        <f>H375</f>
        <v>0</v>
      </c>
      <c r="L375" s="316"/>
      <c r="M375" s="316"/>
      <c r="N375" s="292" t="s">
        <v>120</v>
      </c>
      <c r="O375" s="292">
        <f>L375</f>
        <v>0</v>
      </c>
      <c r="P375" s="292">
        <f>H375+L375</f>
        <v>0</v>
      </c>
      <c r="Q375" s="292">
        <f>I375+M375</f>
        <v>0</v>
      </c>
      <c r="R375" s="292" t="s">
        <v>120</v>
      </c>
      <c r="S375" s="294">
        <f>P375</f>
        <v>0</v>
      </c>
    </row>
    <row r="376" spans="1:19" ht="18.899999999999999" hidden="1" customHeight="1" x14ac:dyDescent="0.3">
      <c r="A376" s="307" t="s">
        <v>123</v>
      </c>
      <c r="B376" s="291" t="s">
        <v>120</v>
      </c>
      <c r="C376" s="292" t="s">
        <v>120</v>
      </c>
      <c r="D376" s="292" t="s">
        <v>120</v>
      </c>
      <c r="E376" s="297" t="s">
        <v>120</v>
      </c>
      <c r="F376" s="298" t="s">
        <v>120</v>
      </c>
      <c r="G376" s="299" t="s">
        <v>120</v>
      </c>
      <c r="H376" s="295" t="s">
        <v>120</v>
      </c>
      <c r="I376" s="292" t="s">
        <v>120</v>
      </c>
      <c r="J376" s="316"/>
      <c r="K376" s="292">
        <f>J376</f>
        <v>0</v>
      </c>
      <c r="L376" s="292" t="s">
        <v>120</v>
      </c>
      <c r="M376" s="292" t="s">
        <v>120</v>
      </c>
      <c r="N376" s="316"/>
      <c r="O376" s="292">
        <f>N376</f>
        <v>0</v>
      </c>
      <c r="P376" s="292" t="s">
        <v>120</v>
      </c>
      <c r="Q376" s="292" t="s">
        <v>120</v>
      </c>
      <c r="R376" s="292">
        <f>J376+N376</f>
        <v>0</v>
      </c>
      <c r="S376" s="294">
        <f>R376</f>
        <v>0</v>
      </c>
    </row>
    <row r="377" spans="1:19" ht="18.899999999999999" hidden="1" customHeight="1" x14ac:dyDescent="0.3">
      <c r="A377" s="308" t="s">
        <v>125</v>
      </c>
      <c r="B377" s="309"/>
      <c r="C377" s="292">
        <f>IF(E377+G377=0, 0, ROUND((P377-Q377)/(G377+E377)/12,0))</f>
        <v>0</v>
      </c>
      <c r="D377" s="292">
        <f>IF(F377=0,0,ROUND(Q377/F377,0))</f>
        <v>0</v>
      </c>
      <c r="E377" s="297">
        <f>E378+E379</f>
        <v>0</v>
      </c>
      <c r="F377" s="298">
        <f>F378+F379</f>
        <v>0</v>
      </c>
      <c r="G377" s="299">
        <f>G378+G379</f>
        <v>0</v>
      </c>
      <c r="H377" s="295">
        <f>H378+H379</f>
        <v>0</v>
      </c>
      <c r="I377" s="292">
        <f t="shared" ref="I377" si="123">I378+I379</f>
        <v>0</v>
      </c>
      <c r="J377" s="292">
        <f>J380</f>
        <v>0</v>
      </c>
      <c r="K377" s="292">
        <f>IF(H377+J377=K378+K379+K380,H377+J377,"CHYBA")</f>
        <v>0</v>
      </c>
      <c r="L377" s="292">
        <f>L378+L379</f>
        <v>0</v>
      </c>
      <c r="M377" s="292">
        <f>M378+M379</f>
        <v>0</v>
      </c>
      <c r="N377" s="292">
        <f>N380</f>
        <v>0</v>
      </c>
      <c r="O377" s="292">
        <f>IF(L377+N377=O378+O379+O380,L377+N377,"CHYBA")</f>
        <v>0</v>
      </c>
      <c r="P377" s="292">
        <f>P378+P379</f>
        <v>0</v>
      </c>
      <c r="Q377" s="292">
        <f>Q378+Q379</f>
        <v>0</v>
      </c>
      <c r="R377" s="292">
        <f>R380</f>
        <v>0</v>
      </c>
      <c r="S377" s="294">
        <f>IF(P377+R377=S378+S379+S380,P377+R377,"CHYBA")</f>
        <v>0</v>
      </c>
    </row>
    <row r="378" spans="1:19" ht="18.899999999999999" hidden="1" customHeight="1" x14ac:dyDescent="0.3">
      <c r="A378" s="307" t="s">
        <v>121</v>
      </c>
      <c r="B378" s="291" t="s">
        <v>120</v>
      </c>
      <c r="C378" s="292">
        <f>IF(E378+G378=0, 0, ROUND((P378-Q378)/(G378+E378)/12,0))</f>
        <v>0</v>
      </c>
      <c r="D378" s="292">
        <f>IF(F378=0,0,ROUND(Q378/F378,0))</f>
        <v>0</v>
      </c>
      <c r="E378" s="312"/>
      <c r="F378" s="313"/>
      <c r="G378" s="314"/>
      <c r="H378" s="315"/>
      <c r="I378" s="316"/>
      <c r="J378" s="292" t="s">
        <v>120</v>
      </c>
      <c r="K378" s="292">
        <f>H378</f>
        <v>0</v>
      </c>
      <c r="L378" s="316"/>
      <c r="M378" s="316"/>
      <c r="N378" s="292" t="s">
        <v>120</v>
      </c>
      <c r="O378" s="292">
        <f>L378</f>
        <v>0</v>
      </c>
      <c r="P378" s="292">
        <f>H378+L378</f>
        <v>0</v>
      </c>
      <c r="Q378" s="292">
        <f>I378+M378</f>
        <v>0</v>
      </c>
      <c r="R378" s="292" t="s">
        <v>120</v>
      </c>
      <c r="S378" s="294">
        <f>P378</f>
        <v>0</v>
      </c>
    </row>
    <row r="379" spans="1:19" ht="18.899999999999999" hidden="1" customHeight="1" x14ac:dyDescent="0.3">
      <c r="A379" s="307" t="s">
        <v>122</v>
      </c>
      <c r="B379" s="291" t="s">
        <v>120</v>
      </c>
      <c r="C379" s="292">
        <f>IF(E379+G379=0, 0, ROUND((P379-Q379)/(G379+E379)/12,0))</f>
        <v>0</v>
      </c>
      <c r="D379" s="292">
        <f>IF(F379=0,0,ROUND(Q379/F379,0))</f>
        <v>0</v>
      </c>
      <c r="E379" s="312"/>
      <c r="F379" s="313"/>
      <c r="G379" s="314"/>
      <c r="H379" s="315"/>
      <c r="I379" s="316"/>
      <c r="J379" s="292" t="s">
        <v>120</v>
      </c>
      <c r="K379" s="292">
        <f>H379</f>
        <v>0</v>
      </c>
      <c r="L379" s="316"/>
      <c r="M379" s="316"/>
      <c r="N379" s="292" t="s">
        <v>120</v>
      </c>
      <c r="O379" s="292">
        <f>L379</f>
        <v>0</v>
      </c>
      <c r="P379" s="292">
        <f>H379+L379</f>
        <v>0</v>
      </c>
      <c r="Q379" s="292">
        <f>I379+M379</f>
        <v>0</v>
      </c>
      <c r="R379" s="292" t="s">
        <v>120</v>
      </c>
      <c r="S379" s="294">
        <f>P379</f>
        <v>0</v>
      </c>
    </row>
    <row r="380" spans="1:19" ht="18.899999999999999" hidden="1" customHeight="1" x14ac:dyDescent="0.3">
      <c r="A380" s="307" t="s">
        <v>123</v>
      </c>
      <c r="B380" s="291" t="s">
        <v>120</v>
      </c>
      <c r="C380" s="292" t="s">
        <v>120</v>
      </c>
      <c r="D380" s="292" t="s">
        <v>120</v>
      </c>
      <c r="E380" s="297" t="s">
        <v>120</v>
      </c>
      <c r="F380" s="298" t="s">
        <v>120</v>
      </c>
      <c r="G380" s="299" t="s">
        <v>120</v>
      </c>
      <c r="H380" s="295" t="s">
        <v>120</v>
      </c>
      <c r="I380" s="292" t="s">
        <v>120</v>
      </c>
      <c r="J380" s="316"/>
      <c r="K380" s="292">
        <f>J380</f>
        <v>0</v>
      </c>
      <c r="L380" s="292" t="s">
        <v>120</v>
      </c>
      <c r="M380" s="292" t="s">
        <v>120</v>
      </c>
      <c r="N380" s="316"/>
      <c r="O380" s="292">
        <f>N380</f>
        <v>0</v>
      </c>
      <c r="P380" s="292" t="s">
        <v>120</v>
      </c>
      <c r="Q380" s="292" t="s">
        <v>120</v>
      </c>
      <c r="R380" s="292">
        <f>J380+N380</f>
        <v>0</v>
      </c>
      <c r="S380" s="294">
        <f>R380</f>
        <v>0</v>
      </c>
    </row>
    <row r="381" spans="1:19" ht="18.899999999999999" hidden="1" customHeight="1" x14ac:dyDescent="0.3">
      <c r="A381" s="308" t="s">
        <v>125</v>
      </c>
      <c r="B381" s="309"/>
      <c r="C381" s="292">
        <f>IF(E381+G381=0, 0, ROUND((P381-Q381)/(G381+E381)/12,0))</f>
        <v>0</v>
      </c>
      <c r="D381" s="292">
        <f>IF(F381=0,0,ROUND(Q381/F381,0))</f>
        <v>0</v>
      </c>
      <c r="E381" s="297">
        <f>E382+E383</f>
        <v>0</v>
      </c>
      <c r="F381" s="298">
        <f>F382+F383</f>
        <v>0</v>
      </c>
      <c r="G381" s="299">
        <f>G382+G383</f>
        <v>0</v>
      </c>
      <c r="H381" s="295">
        <f>H382+H383</f>
        <v>0</v>
      </c>
      <c r="I381" s="292">
        <f t="shared" ref="I381" si="124">I382+I383</f>
        <v>0</v>
      </c>
      <c r="J381" s="292">
        <f>J384</f>
        <v>0</v>
      </c>
      <c r="K381" s="292">
        <f>IF(H381+J381=K382+K383+K384,H381+J381,"CHYBA")</f>
        <v>0</v>
      </c>
      <c r="L381" s="292">
        <f>L382+L383</f>
        <v>0</v>
      </c>
      <c r="M381" s="292">
        <f>M382+M383</f>
        <v>0</v>
      </c>
      <c r="N381" s="292">
        <f>N384</f>
        <v>0</v>
      </c>
      <c r="O381" s="292">
        <f>IF(L381+N381=O382+O383+O384,L381+N381,"CHYBA")</f>
        <v>0</v>
      </c>
      <c r="P381" s="292">
        <f>P382+P383</f>
        <v>0</v>
      </c>
      <c r="Q381" s="292">
        <f>Q382+Q383</f>
        <v>0</v>
      </c>
      <c r="R381" s="292">
        <f>R384</f>
        <v>0</v>
      </c>
      <c r="S381" s="294">
        <f>IF(P381+R381=S382+S383+S384,P381+R381,"CHYBA")</f>
        <v>0</v>
      </c>
    </row>
    <row r="382" spans="1:19" ht="18.899999999999999" hidden="1" customHeight="1" x14ac:dyDescent="0.3">
      <c r="A382" s="307" t="s">
        <v>121</v>
      </c>
      <c r="B382" s="291" t="s">
        <v>120</v>
      </c>
      <c r="C382" s="292">
        <f>IF(E382+G382=0, 0, ROUND((P382-Q382)/(G382+E382)/12,0))</f>
        <v>0</v>
      </c>
      <c r="D382" s="292">
        <f>IF(F382=0,0,ROUND(Q382/F382,0))</f>
        <v>0</v>
      </c>
      <c r="E382" s="312"/>
      <c r="F382" s="313"/>
      <c r="G382" s="314"/>
      <c r="H382" s="315"/>
      <c r="I382" s="316"/>
      <c r="J382" s="292" t="s">
        <v>120</v>
      </c>
      <c r="K382" s="292">
        <f>H382</f>
        <v>0</v>
      </c>
      <c r="L382" s="316"/>
      <c r="M382" s="316"/>
      <c r="N382" s="292" t="s">
        <v>120</v>
      </c>
      <c r="O382" s="292">
        <f>L382</f>
        <v>0</v>
      </c>
      <c r="P382" s="292">
        <f>H382+L382</f>
        <v>0</v>
      </c>
      <c r="Q382" s="292">
        <f>I382+M382</f>
        <v>0</v>
      </c>
      <c r="R382" s="292" t="s">
        <v>120</v>
      </c>
      <c r="S382" s="294">
        <f>P382</f>
        <v>0</v>
      </c>
    </row>
    <row r="383" spans="1:19" ht="18.899999999999999" hidden="1" customHeight="1" x14ac:dyDescent="0.3">
      <c r="A383" s="307" t="s">
        <v>122</v>
      </c>
      <c r="B383" s="291" t="s">
        <v>120</v>
      </c>
      <c r="C383" s="292">
        <f>IF(E383+G383=0, 0, ROUND((P383-Q383)/(G383+E383)/12,0))</f>
        <v>0</v>
      </c>
      <c r="D383" s="292">
        <f>IF(F383=0,0,ROUND(Q383/F383,0))</f>
        <v>0</v>
      </c>
      <c r="E383" s="312"/>
      <c r="F383" s="313"/>
      <c r="G383" s="314"/>
      <c r="H383" s="315"/>
      <c r="I383" s="316"/>
      <c r="J383" s="292" t="s">
        <v>120</v>
      </c>
      <c r="K383" s="292">
        <f>H383</f>
        <v>0</v>
      </c>
      <c r="L383" s="316"/>
      <c r="M383" s="316"/>
      <c r="N383" s="292" t="s">
        <v>120</v>
      </c>
      <c r="O383" s="292">
        <f>L383</f>
        <v>0</v>
      </c>
      <c r="P383" s="292">
        <f>H383+L383</f>
        <v>0</v>
      </c>
      <c r="Q383" s="292">
        <f>I383+M383</f>
        <v>0</v>
      </c>
      <c r="R383" s="292" t="s">
        <v>120</v>
      </c>
      <c r="S383" s="294">
        <f>P383</f>
        <v>0</v>
      </c>
    </row>
    <row r="384" spans="1:19" ht="18.899999999999999" hidden="1" customHeight="1" x14ac:dyDescent="0.3">
      <c r="A384" s="325" t="s">
        <v>123</v>
      </c>
      <c r="B384" s="326" t="s">
        <v>120</v>
      </c>
      <c r="C384" s="327" t="s">
        <v>120</v>
      </c>
      <c r="D384" s="327" t="s">
        <v>120</v>
      </c>
      <c r="E384" s="328" t="s">
        <v>120</v>
      </c>
      <c r="F384" s="329" t="s">
        <v>120</v>
      </c>
      <c r="G384" s="330" t="s">
        <v>120</v>
      </c>
      <c r="H384" s="331" t="s">
        <v>120</v>
      </c>
      <c r="I384" s="327" t="s">
        <v>120</v>
      </c>
      <c r="J384" s="332"/>
      <c r="K384" s="327">
        <f>J384</f>
        <v>0</v>
      </c>
      <c r="L384" s="327" t="s">
        <v>120</v>
      </c>
      <c r="M384" s="327" t="s">
        <v>120</v>
      </c>
      <c r="N384" s="332"/>
      <c r="O384" s="327">
        <f>N384</f>
        <v>0</v>
      </c>
      <c r="P384" s="327" t="s">
        <v>120</v>
      </c>
      <c r="Q384" s="327" t="s">
        <v>120</v>
      </c>
      <c r="R384" s="327">
        <f>J384+N384</f>
        <v>0</v>
      </c>
      <c r="S384" s="333">
        <f>R384</f>
        <v>0</v>
      </c>
    </row>
    <row r="385" spans="1:19" ht="18.899999999999999" hidden="1" customHeight="1" x14ac:dyDescent="0.3">
      <c r="A385" s="301" t="s">
        <v>126</v>
      </c>
      <c r="B385" s="302" t="s">
        <v>120</v>
      </c>
      <c r="C385" s="303">
        <f>IF(E385+G385=0, 0, ROUND((P385-Q385)/(G385+E385)/12,0))</f>
        <v>0</v>
      </c>
      <c r="D385" s="303">
        <f>IF(F385=0,0,ROUND(Q385/F385,0))</f>
        <v>0</v>
      </c>
      <c r="E385" s="304">
        <f>E386+E387</f>
        <v>0</v>
      </c>
      <c r="F385" s="303">
        <f>F386+F387</f>
        <v>0</v>
      </c>
      <c r="G385" s="305">
        <f>G386+G387</f>
        <v>0</v>
      </c>
      <c r="H385" s="306">
        <f>H386+H387</f>
        <v>0</v>
      </c>
      <c r="I385" s="303">
        <f t="shared" ref="I385" si="125">I386+I387</f>
        <v>0</v>
      </c>
      <c r="J385" s="303">
        <f>J388</f>
        <v>0</v>
      </c>
      <c r="K385" s="303">
        <f>IF(H385+J385=K386+K387+K388,H385+J385,"CHYBA")</f>
        <v>0</v>
      </c>
      <c r="L385" s="303">
        <f>L386+L387</f>
        <v>0</v>
      </c>
      <c r="M385" s="303">
        <f>M386+M387</f>
        <v>0</v>
      </c>
      <c r="N385" s="303">
        <f>N388</f>
        <v>0</v>
      </c>
      <c r="O385" s="303">
        <f>IF(L385+N385=O386+O387+O388,L385+N385,"CHYBA")</f>
        <v>0</v>
      </c>
      <c r="P385" s="303">
        <f>P386+P387</f>
        <v>0</v>
      </c>
      <c r="Q385" s="303">
        <f>Q386+Q387</f>
        <v>0</v>
      </c>
      <c r="R385" s="303">
        <f>R388</f>
        <v>0</v>
      </c>
      <c r="S385" s="305">
        <f>IF(P385+R385=S386+S387+S388,P385+R385,"CHYBA")</f>
        <v>0</v>
      </c>
    </row>
    <row r="386" spans="1:19" ht="18.899999999999999" hidden="1" customHeight="1" x14ac:dyDescent="0.3">
      <c r="A386" s="307" t="s">
        <v>121</v>
      </c>
      <c r="B386" s="291" t="s">
        <v>120</v>
      </c>
      <c r="C386" s="292">
        <f>IF(E386+G386=0, 0, ROUND((P386-Q386)/(G386+E386)/12,0))</f>
        <v>0</v>
      </c>
      <c r="D386" s="292">
        <f>IF(F386=0,0,ROUND(Q386/F386,0))</f>
        <v>0</v>
      </c>
      <c r="E386" s="293">
        <f>E390+E394+E398+E402+E406+E410+E414</f>
        <v>0</v>
      </c>
      <c r="F386" s="292">
        <f>F390+F394+F398+F402+F406+F410+F414</f>
        <v>0</v>
      </c>
      <c r="G386" s="294">
        <f>G390+G394+G398+G402+G406+G410+G414</f>
        <v>0</v>
      </c>
      <c r="H386" s="295">
        <f>H390+H394+H398+H402+H406+H410+H414</f>
        <v>0</v>
      </c>
      <c r="I386" s="292">
        <f t="shared" ref="I386:I387" si="126">I390+I394+I398+I402+I406+I410+I414</f>
        <v>0</v>
      </c>
      <c r="J386" s="292" t="s">
        <v>120</v>
      </c>
      <c r="K386" s="292">
        <f>H386</f>
        <v>0</v>
      </c>
      <c r="L386" s="292">
        <f>L390+L394+L398+L402+L406+L410+L414</f>
        <v>0</v>
      </c>
      <c r="M386" s="292">
        <f t="shared" ref="M386:M387" si="127">M390+M394+M398+M402+M406+M410+M414</f>
        <v>0</v>
      </c>
      <c r="N386" s="292" t="s">
        <v>120</v>
      </c>
      <c r="O386" s="292">
        <f>L386</f>
        <v>0</v>
      </c>
      <c r="P386" s="292">
        <f>H386+L386</f>
        <v>0</v>
      </c>
      <c r="Q386" s="292">
        <f>I386+M386</f>
        <v>0</v>
      </c>
      <c r="R386" s="292" t="s">
        <v>120</v>
      </c>
      <c r="S386" s="294">
        <f>P386</f>
        <v>0</v>
      </c>
    </row>
    <row r="387" spans="1:19" ht="18.899999999999999" hidden="1" customHeight="1" x14ac:dyDescent="0.3">
      <c r="A387" s="307" t="s">
        <v>122</v>
      </c>
      <c r="B387" s="291" t="s">
        <v>120</v>
      </c>
      <c r="C387" s="292">
        <f>IF(E387+G387=0, 0, ROUND((P387-Q387)/(G387+E387)/12,0))</f>
        <v>0</v>
      </c>
      <c r="D387" s="292">
        <f>IF(F387=0,0,ROUND(Q387/F387,0))</f>
        <v>0</v>
      </c>
      <c r="E387" s="293">
        <f>E391+E395+E399+E403+E407+E411+E415</f>
        <v>0</v>
      </c>
      <c r="F387" s="292">
        <f t="shared" ref="F387:G387" si="128">F391+F395+F399+F403+F407+F411+F415</f>
        <v>0</v>
      </c>
      <c r="G387" s="294">
        <f t="shared" si="128"/>
        <v>0</v>
      </c>
      <c r="H387" s="295">
        <f>H391+H395+H399+H403+H407+H411+H415</f>
        <v>0</v>
      </c>
      <c r="I387" s="292">
        <f t="shared" si="126"/>
        <v>0</v>
      </c>
      <c r="J387" s="292" t="s">
        <v>120</v>
      </c>
      <c r="K387" s="292">
        <f>H387</f>
        <v>0</v>
      </c>
      <c r="L387" s="292">
        <f>L391+L395+L399+L403+L407+L411+L415</f>
        <v>0</v>
      </c>
      <c r="M387" s="292">
        <f t="shared" si="127"/>
        <v>0</v>
      </c>
      <c r="N387" s="292" t="s">
        <v>120</v>
      </c>
      <c r="O387" s="292">
        <f>L387</f>
        <v>0</v>
      </c>
      <c r="P387" s="292">
        <f>H387+L387</f>
        <v>0</v>
      </c>
      <c r="Q387" s="292">
        <f>I387+M387</f>
        <v>0</v>
      </c>
      <c r="R387" s="292" t="s">
        <v>120</v>
      </c>
      <c r="S387" s="294">
        <f>P387</f>
        <v>0</v>
      </c>
    </row>
    <row r="388" spans="1:19" ht="18.899999999999999" hidden="1" customHeight="1" x14ac:dyDescent="0.3">
      <c r="A388" s="307" t="s">
        <v>123</v>
      </c>
      <c r="B388" s="291" t="s">
        <v>120</v>
      </c>
      <c r="C388" s="292" t="s">
        <v>120</v>
      </c>
      <c r="D388" s="292" t="s">
        <v>120</v>
      </c>
      <c r="E388" s="297" t="s">
        <v>120</v>
      </c>
      <c r="F388" s="298" t="s">
        <v>120</v>
      </c>
      <c r="G388" s="299" t="s">
        <v>120</v>
      </c>
      <c r="H388" s="295" t="s">
        <v>120</v>
      </c>
      <c r="I388" s="292" t="s">
        <v>120</v>
      </c>
      <c r="J388" s="292">
        <f>J392+J396+J400+J404+J408+J412+J416</f>
        <v>0</v>
      </c>
      <c r="K388" s="292">
        <f>J388</f>
        <v>0</v>
      </c>
      <c r="L388" s="292" t="s">
        <v>120</v>
      </c>
      <c r="M388" s="292" t="s">
        <v>120</v>
      </c>
      <c r="N388" s="292">
        <f>N392+N396+N400+N404+N408+N412+N416</f>
        <v>0</v>
      </c>
      <c r="O388" s="292">
        <f>N388</f>
        <v>0</v>
      </c>
      <c r="P388" s="292" t="s">
        <v>120</v>
      </c>
      <c r="Q388" s="292" t="s">
        <v>120</v>
      </c>
      <c r="R388" s="292">
        <f>J388+N388</f>
        <v>0</v>
      </c>
      <c r="S388" s="294">
        <f>R388</f>
        <v>0</v>
      </c>
    </row>
    <row r="389" spans="1:19" ht="18.899999999999999" hidden="1" customHeight="1" x14ac:dyDescent="0.3">
      <c r="A389" s="308" t="s">
        <v>125</v>
      </c>
      <c r="B389" s="309"/>
      <c r="C389" s="292">
        <f>IF(E389+G389=0, 0, ROUND((P389-Q389)/(G389+E389)/12,0))</f>
        <v>0</v>
      </c>
      <c r="D389" s="292">
        <f>IF(F389=0,0,ROUND(Q389/F389,0))</f>
        <v>0</v>
      </c>
      <c r="E389" s="297">
        <f>E390+E391</f>
        <v>0</v>
      </c>
      <c r="F389" s="298">
        <f>F390+F391</f>
        <v>0</v>
      </c>
      <c r="G389" s="299">
        <f>G390+G391</f>
        <v>0</v>
      </c>
      <c r="H389" s="310">
        <f>H390+H391</f>
        <v>0</v>
      </c>
      <c r="I389" s="311">
        <f>I390+I391</f>
        <v>0</v>
      </c>
      <c r="J389" s="311">
        <f>J392</f>
        <v>0</v>
      </c>
      <c r="K389" s="311">
        <f>IF(H389+J389=K390+K391+K392,H389+J389,"CHYBA")</f>
        <v>0</v>
      </c>
      <c r="L389" s="292">
        <f>L390+L391</f>
        <v>0</v>
      </c>
      <c r="M389" s="292">
        <f>M390+M391</f>
        <v>0</v>
      </c>
      <c r="N389" s="292">
        <f>N392</f>
        <v>0</v>
      </c>
      <c r="O389" s="292">
        <f>IF(L389+N389=O390+O391+O392,L389+N389,"CHYBA")</f>
        <v>0</v>
      </c>
      <c r="P389" s="292">
        <f>P390+P391</f>
        <v>0</v>
      </c>
      <c r="Q389" s="292">
        <f>Q390+Q391</f>
        <v>0</v>
      </c>
      <c r="R389" s="292">
        <f>R392</f>
        <v>0</v>
      </c>
      <c r="S389" s="294">
        <f>IF(P389+R389=S390+S391+S392,P389+R389,"CHYBA")</f>
        <v>0</v>
      </c>
    </row>
    <row r="390" spans="1:19" ht="18.899999999999999" hidden="1" customHeight="1" x14ac:dyDescent="0.3">
      <c r="A390" s="307" t="s">
        <v>121</v>
      </c>
      <c r="B390" s="291" t="s">
        <v>120</v>
      </c>
      <c r="C390" s="292">
        <f>IF(E390+G390=0, 0, ROUND((P390-Q390)/(G390+E390)/12,0))</f>
        <v>0</v>
      </c>
      <c r="D390" s="292">
        <f>IF(F390=0,0,ROUND(Q390/F390,0))</f>
        <v>0</v>
      </c>
      <c r="E390" s="312"/>
      <c r="F390" s="313"/>
      <c r="G390" s="314"/>
      <c r="H390" s="315"/>
      <c r="I390" s="316"/>
      <c r="J390" s="311" t="s">
        <v>120</v>
      </c>
      <c r="K390" s="311">
        <f>H390</f>
        <v>0</v>
      </c>
      <c r="L390" s="316"/>
      <c r="M390" s="316"/>
      <c r="N390" s="292" t="s">
        <v>120</v>
      </c>
      <c r="O390" s="292">
        <f>L390</f>
        <v>0</v>
      </c>
      <c r="P390" s="292">
        <f>H390+L390</f>
        <v>0</v>
      </c>
      <c r="Q390" s="292">
        <f>I390+M390</f>
        <v>0</v>
      </c>
      <c r="R390" s="292" t="s">
        <v>120</v>
      </c>
      <c r="S390" s="294">
        <f>P390</f>
        <v>0</v>
      </c>
    </row>
    <row r="391" spans="1:19" ht="18.899999999999999" hidden="1" customHeight="1" x14ac:dyDescent="0.3">
      <c r="A391" s="307" t="s">
        <v>122</v>
      </c>
      <c r="B391" s="291" t="s">
        <v>120</v>
      </c>
      <c r="C391" s="292">
        <f>IF(E391+G391=0, 0, ROUND((P391-Q391)/(G391+E391)/12,0))</f>
        <v>0</v>
      </c>
      <c r="D391" s="292">
        <f>IF(F391=0,0,ROUND(Q391/F391,0))</f>
        <v>0</v>
      </c>
      <c r="E391" s="312"/>
      <c r="F391" s="313"/>
      <c r="G391" s="314"/>
      <c r="H391" s="315"/>
      <c r="I391" s="316"/>
      <c r="J391" s="311" t="s">
        <v>120</v>
      </c>
      <c r="K391" s="311">
        <f>H391</f>
        <v>0</v>
      </c>
      <c r="L391" s="316"/>
      <c r="M391" s="316"/>
      <c r="N391" s="292" t="s">
        <v>120</v>
      </c>
      <c r="O391" s="292">
        <f>L391</f>
        <v>0</v>
      </c>
      <c r="P391" s="292">
        <f>H391+L391</f>
        <v>0</v>
      </c>
      <c r="Q391" s="292">
        <f>I391+M391</f>
        <v>0</v>
      </c>
      <c r="R391" s="292" t="s">
        <v>120</v>
      </c>
      <c r="S391" s="294">
        <f>P391</f>
        <v>0</v>
      </c>
    </row>
    <row r="392" spans="1:19" ht="18.899999999999999" hidden="1" customHeight="1" x14ac:dyDescent="0.3">
      <c r="A392" s="307" t="s">
        <v>123</v>
      </c>
      <c r="B392" s="291" t="s">
        <v>120</v>
      </c>
      <c r="C392" s="292" t="s">
        <v>120</v>
      </c>
      <c r="D392" s="292" t="s">
        <v>120</v>
      </c>
      <c r="E392" s="297" t="s">
        <v>120</v>
      </c>
      <c r="F392" s="298" t="s">
        <v>120</v>
      </c>
      <c r="G392" s="299" t="s">
        <v>120</v>
      </c>
      <c r="H392" s="295" t="s">
        <v>120</v>
      </c>
      <c r="I392" s="292" t="s">
        <v>120</v>
      </c>
      <c r="J392" s="316"/>
      <c r="K392" s="311">
        <f>J392</f>
        <v>0</v>
      </c>
      <c r="L392" s="292" t="s">
        <v>120</v>
      </c>
      <c r="M392" s="292" t="s">
        <v>120</v>
      </c>
      <c r="N392" s="316"/>
      <c r="O392" s="292">
        <f>N392</f>
        <v>0</v>
      </c>
      <c r="P392" s="292" t="s">
        <v>120</v>
      </c>
      <c r="Q392" s="292" t="s">
        <v>120</v>
      </c>
      <c r="R392" s="292">
        <f>J392+N392</f>
        <v>0</v>
      </c>
      <c r="S392" s="294">
        <f>R392</f>
        <v>0</v>
      </c>
    </row>
    <row r="393" spans="1:19" ht="18.899999999999999" hidden="1" customHeight="1" x14ac:dyDescent="0.3">
      <c r="A393" s="308" t="s">
        <v>125</v>
      </c>
      <c r="B393" s="309"/>
      <c r="C393" s="292">
        <f>IF(E393+G393=0, 0, ROUND((P393-Q393)/(G393+E393)/12,0))</f>
        <v>0</v>
      </c>
      <c r="D393" s="292">
        <f>IF(F393=0,0,ROUND(Q393/F393,0))</f>
        <v>0</v>
      </c>
      <c r="E393" s="297">
        <f>E394+E395</f>
        <v>0</v>
      </c>
      <c r="F393" s="298">
        <f>F394+F395</f>
        <v>0</v>
      </c>
      <c r="G393" s="299">
        <f>G394+G395</f>
        <v>0</v>
      </c>
      <c r="H393" s="295">
        <f>H394+H395</f>
        <v>0</v>
      </c>
      <c r="I393" s="292">
        <f t="shared" ref="I393" si="129">I394+I395</f>
        <v>0</v>
      </c>
      <c r="J393" s="292">
        <f>J396</f>
        <v>0</v>
      </c>
      <c r="K393" s="292">
        <f>IF(H393+J393=K394+K395+K396,H393+J393,"CHYBA")</f>
        <v>0</v>
      </c>
      <c r="L393" s="292">
        <f>L394+L395</f>
        <v>0</v>
      </c>
      <c r="M393" s="292">
        <f>M394+M395</f>
        <v>0</v>
      </c>
      <c r="N393" s="292">
        <f>N396</f>
        <v>0</v>
      </c>
      <c r="O393" s="292">
        <f>IF(L393+N393=O394+O395+O396,L393+N393,"CHYBA")</f>
        <v>0</v>
      </c>
      <c r="P393" s="292">
        <f>P394+P395</f>
        <v>0</v>
      </c>
      <c r="Q393" s="292">
        <f>Q394+Q395</f>
        <v>0</v>
      </c>
      <c r="R393" s="292">
        <f>R396</f>
        <v>0</v>
      </c>
      <c r="S393" s="294">
        <f>IF(P393+R393=S394+S395+S396,P393+R393,"CHYBA")</f>
        <v>0</v>
      </c>
    </row>
    <row r="394" spans="1:19" ht="18.899999999999999" hidden="1" customHeight="1" x14ac:dyDescent="0.3">
      <c r="A394" s="307" t="s">
        <v>121</v>
      </c>
      <c r="B394" s="291" t="s">
        <v>120</v>
      </c>
      <c r="C394" s="292">
        <f>IF(E394+G394=0, 0, ROUND((P394-Q394)/(G394+E394)/12,0))</f>
        <v>0</v>
      </c>
      <c r="D394" s="292">
        <f>IF(F394=0,0,ROUND(Q394/F394,0))</f>
        <v>0</v>
      </c>
      <c r="E394" s="312"/>
      <c r="F394" s="313"/>
      <c r="G394" s="314"/>
      <c r="H394" s="315"/>
      <c r="I394" s="316"/>
      <c r="J394" s="292" t="s">
        <v>120</v>
      </c>
      <c r="K394" s="292">
        <f>H394</f>
        <v>0</v>
      </c>
      <c r="L394" s="316"/>
      <c r="M394" s="316"/>
      <c r="N394" s="292" t="s">
        <v>120</v>
      </c>
      <c r="O394" s="292">
        <f>L394</f>
        <v>0</v>
      </c>
      <c r="P394" s="292">
        <f>H394+L394</f>
        <v>0</v>
      </c>
      <c r="Q394" s="292">
        <f>I394+M394</f>
        <v>0</v>
      </c>
      <c r="R394" s="292" t="s">
        <v>120</v>
      </c>
      <c r="S394" s="294">
        <f>P394</f>
        <v>0</v>
      </c>
    </row>
    <row r="395" spans="1:19" ht="18.899999999999999" hidden="1" customHeight="1" x14ac:dyDescent="0.3">
      <c r="A395" s="307" t="s">
        <v>122</v>
      </c>
      <c r="B395" s="291" t="s">
        <v>120</v>
      </c>
      <c r="C395" s="292">
        <f>IF(E395+G395=0, 0, ROUND((P395-Q395)/(G395+E395)/12,0))</f>
        <v>0</v>
      </c>
      <c r="D395" s="292">
        <f>IF(F395=0,0,ROUND(Q395/F395,0))</f>
        <v>0</v>
      </c>
      <c r="E395" s="312"/>
      <c r="F395" s="313"/>
      <c r="G395" s="314"/>
      <c r="H395" s="315"/>
      <c r="I395" s="316"/>
      <c r="J395" s="292" t="s">
        <v>120</v>
      </c>
      <c r="K395" s="292">
        <f>H395</f>
        <v>0</v>
      </c>
      <c r="L395" s="316"/>
      <c r="M395" s="316"/>
      <c r="N395" s="292" t="s">
        <v>120</v>
      </c>
      <c r="O395" s="292">
        <f>L395</f>
        <v>0</v>
      </c>
      <c r="P395" s="292">
        <f>H395+L395</f>
        <v>0</v>
      </c>
      <c r="Q395" s="292">
        <f>I395+M395</f>
        <v>0</v>
      </c>
      <c r="R395" s="292" t="s">
        <v>120</v>
      </c>
      <c r="S395" s="294">
        <f>P395</f>
        <v>0</v>
      </c>
    </row>
    <row r="396" spans="1:19" ht="18.899999999999999" hidden="1" customHeight="1" x14ac:dyDescent="0.3">
      <c r="A396" s="307" t="s">
        <v>123</v>
      </c>
      <c r="B396" s="291" t="s">
        <v>120</v>
      </c>
      <c r="C396" s="292" t="s">
        <v>120</v>
      </c>
      <c r="D396" s="292" t="s">
        <v>120</v>
      </c>
      <c r="E396" s="297" t="s">
        <v>120</v>
      </c>
      <c r="F396" s="298" t="s">
        <v>120</v>
      </c>
      <c r="G396" s="299" t="s">
        <v>120</v>
      </c>
      <c r="H396" s="295" t="s">
        <v>120</v>
      </c>
      <c r="I396" s="292" t="s">
        <v>120</v>
      </c>
      <c r="J396" s="316"/>
      <c r="K396" s="292">
        <f>J396</f>
        <v>0</v>
      </c>
      <c r="L396" s="292" t="s">
        <v>120</v>
      </c>
      <c r="M396" s="292" t="s">
        <v>120</v>
      </c>
      <c r="N396" s="316"/>
      <c r="O396" s="292">
        <f>N396</f>
        <v>0</v>
      </c>
      <c r="P396" s="292" t="s">
        <v>120</v>
      </c>
      <c r="Q396" s="292" t="s">
        <v>120</v>
      </c>
      <c r="R396" s="292">
        <f>J396+N396</f>
        <v>0</v>
      </c>
      <c r="S396" s="294">
        <f>R396</f>
        <v>0</v>
      </c>
    </row>
    <row r="397" spans="1:19" ht="18.899999999999999" hidden="1" customHeight="1" x14ac:dyDescent="0.3">
      <c r="A397" s="308" t="s">
        <v>125</v>
      </c>
      <c r="B397" s="309"/>
      <c r="C397" s="292">
        <f>IF(E397+G397=0, 0, ROUND((P397-Q397)/(G397+E397)/12,0))</f>
        <v>0</v>
      </c>
      <c r="D397" s="292">
        <f>IF(F397=0,0,ROUND(Q397/F397,0))</f>
        <v>0</v>
      </c>
      <c r="E397" s="297">
        <f>E398+E399</f>
        <v>0</v>
      </c>
      <c r="F397" s="298">
        <f>F398+F399</f>
        <v>0</v>
      </c>
      <c r="G397" s="299">
        <f>G398+G399</f>
        <v>0</v>
      </c>
      <c r="H397" s="295">
        <f>H398+H399</f>
        <v>0</v>
      </c>
      <c r="I397" s="292">
        <f t="shared" ref="I397" si="130">I398+I399</f>
        <v>0</v>
      </c>
      <c r="J397" s="292">
        <f>J400</f>
        <v>0</v>
      </c>
      <c r="K397" s="292">
        <f>IF(H397+J397=K398+K399+K400,H397+J397,"CHYBA")</f>
        <v>0</v>
      </c>
      <c r="L397" s="292">
        <f>L398+L399</f>
        <v>0</v>
      </c>
      <c r="M397" s="292">
        <f>M398+M399</f>
        <v>0</v>
      </c>
      <c r="N397" s="292">
        <f>N400</f>
        <v>0</v>
      </c>
      <c r="O397" s="292">
        <f>IF(L397+N397=O398+O399+O400,L397+N397,"CHYBA")</f>
        <v>0</v>
      </c>
      <c r="P397" s="292">
        <f>P398+P399</f>
        <v>0</v>
      </c>
      <c r="Q397" s="292">
        <f>Q398+Q399</f>
        <v>0</v>
      </c>
      <c r="R397" s="292">
        <f>R400</f>
        <v>0</v>
      </c>
      <c r="S397" s="294">
        <f>IF(P397+R397=S398+S399+S400,P397+R397,"CHYBA")</f>
        <v>0</v>
      </c>
    </row>
    <row r="398" spans="1:19" ht="18.899999999999999" hidden="1" customHeight="1" x14ac:dyDescent="0.3">
      <c r="A398" s="307" t="s">
        <v>121</v>
      </c>
      <c r="B398" s="291" t="s">
        <v>120</v>
      </c>
      <c r="C398" s="292">
        <f>IF(E398+G398=0, 0, ROUND((P398-Q398)/(G398+E398)/12,0))</f>
        <v>0</v>
      </c>
      <c r="D398" s="292">
        <f>IF(F398=0,0,ROUND(Q398/F398,0))</f>
        <v>0</v>
      </c>
      <c r="E398" s="312"/>
      <c r="F398" s="313"/>
      <c r="G398" s="314"/>
      <c r="H398" s="315"/>
      <c r="I398" s="316"/>
      <c r="J398" s="292" t="s">
        <v>120</v>
      </c>
      <c r="K398" s="292">
        <f>H398</f>
        <v>0</v>
      </c>
      <c r="L398" s="316"/>
      <c r="M398" s="316"/>
      <c r="N398" s="292" t="s">
        <v>120</v>
      </c>
      <c r="O398" s="292">
        <f>L398</f>
        <v>0</v>
      </c>
      <c r="P398" s="292">
        <f>H398+L398</f>
        <v>0</v>
      </c>
      <c r="Q398" s="292">
        <f>I398+M398</f>
        <v>0</v>
      </c>
      <c r="R398" s="292" t="s">
        <v>120</v>
      </c>
      <c r="S398" s="294">
        <f>P398</f>
        <v>0</v>
      </c>
    </row>
    <row r="399" spans="1:19" ht="18.899999999999999" hidden="1" customHeight="1" x14ac:dyDescent="0.3">
      <c r="A399" s="307" t="s">
        <v>122</v>
      </c>
      <c r="B399" s="291" t="s">
        <v>120</v>
      </c>
      <c r="C399" s="292">
        <f>IF(E399+G399=0, 0, ROUND((P399-Q399)/(G399+E399)/12,0))</f>
        <v>0</v>
      </c>
      <c r="D399" s="292">
        <f>IF(F399=0,0,ROUND(Q399/F399,0))</f>
        <v>0</v>
      </c>
      <c r="E399" s="312"/>
      <c r="F399" s="313"/>
      <c r="G399" s="314"/>
      <c r="H399" s="315"/>
      <c r="I399" s="316"/>
      <c r="J399" s="292" t="s">
        <v>120</v>
      </c>
      <c r="K399" s="292">
        <f>H399</f>
        <v>0</v>
      </c>
      <c r="L399" s="316"/>
      <c r="M399" s="316"/>
      <c r="N399" s="292" t="s">
        <v>120</v>
      </c>
      <c r="O399" s="292">
        <f>L399</f>
        <v>0</v>
      </c>
      <c r="P399" s="292">
        <f>H399+L399</f>
        <v>0</v>
      </c>
      <c r="Q399" s="292">
        <f>I399+M399</f>
        <v>0</v>
      </c>
      <c r="R399" s="292" t="s">
        <v>120</v>
      </c>
      <c r="S399" s="294">
        <f>P399</f>
        <v>0</v>
      </c>
    </row>
    <row r="400" spans="1:19" ht="18.899999999999999" hidden="1" customHeight="1" x14ac:dyDescent="0.3">
      <c r="A400" s="307" t="s">
        <v>123</v>
      </c>
      <c r="B400" s="291" t="s">
        <v>120</v>
      </c>
      <c r="C400" s="292" t="s">
        <v>120</v>
      </c>
      <c r="D400" s="292" t="s">
        <v>120</v>
      </c>
      <c r="E400" s="297" t="s">
        <v>120</v>
      </c>
      <c r="F400" s="298" t="s">
        <v>120</v>
      </c>
      <c r="G400" s="299" t="s">
        <v>120</v>
      </c>
      <c r="H400" s="295" t="s">
        <v>120</v>
      </c>
      <c r="I400" s="292" t="s">
        <v>120</v>
      </c>
      <c r="J400" s="316"/>
      <c r="K400" s="292">
        <f>J400</f>
        <v>0</v>
      </c>
      <c r="L400" s="292" t="s">
        <v>120</v>
      </c>
      <c r="M400" s="292" t="s">
        <v>120</v>
      </c>
      <c r="N400" s="316"/>
      <c r="O400" s="292">
        <f>N400</f>
        <v>0</v>
      </c>
      <c r="P400" s="292" t="s">
        <v>120</v>
      </c>
      <c r="Q400" s="292" t="s">
        <v>120</v>
      </c>
      <c r="R400" s="292">
        <f>J400+N400</f>
        <v>0</v>
      </c>
      <c r="S400" s="294">
        <f>R400</f>
        <v>0</v>
      </c>
    </row>
    <row r="401" spans="1:19" ht="18.899999999999999" hidden="1" customHeight="1" x14ac:dyDescent="0.3">
      <c r="A401" s="308" t="s">
        <v>125</v>
      </c>
      <c r="B401" s="309"/>
      <c r="C401" s="292">
        <f>IF(E401+G401=0, 0, ROUND((P401-Q401)/(G401+E401)/12,0))</f>
        <v>0</v>
      </c>
      <c r="D401" s="292">
        <f>IF(F401=0,0,ROUND(Q401/F401,0))</f>
        <v>0</v>
      </c>
      <c r="E401" s="297">
        <f>E402+E403</f>
        <v>0</v>
      </c>
      <c r="F401" s="298">
        <f>F402+F403</f>
        <v>0</v>
      </c>
      <c r="G401" s="299">
        <f>G402+G403</f>
        <v>0</v>
      </c>
      <c r="H401" s="295">
        <f>H402+H403</f>
        <v>0</v>
      </c>
      <c r="I401" s="292">
        <f t="shared" ref="I401" si="131">I402+I403</f>
        <v>0</v>
      </c>
      <c r="J401" s="292">
        <f>J404</f>
        <v>0</v>
      </c>
      <c r="K401" s="292">
        <f>IF(H401+J401=K402+K403+K404,H401+J401,"CHYBA")</f>
        <v>0</v>
      </c>
      <c r="L401" s="292">
        <f>L402+L403</f>
        <v>0</v>
      </c>
      <c r="M401" s="292">
        <f>M402+M403</f>
        <v>0</v>
      </c>
      <c r="N401" s="292">
        <f>N404</f>
        <v>0</v>
      </c>
      <c r="O401" s="292">
        <f>IF(L401+N401=O402+O403+O404,L401+N401,"CHYBA")</f>
        <v>0</v>
      </c>
      <c r="P401" s="292">
        <f>P402+P403</f>
        <v>0</v>
      </c>
      <c r="Q401" s="292">
        <f>Q402+Q403</f>
        <v>0</v>
      </c>
      <c r="R401" s="292">
        <f>R404</f>
        <v>0</v>
      </c>
      <c r="S401" s="294">
        <f>IF(P401+R401=S402+S403+S404,P401+R401,"CHYBA")</f>
        <v>0</v>
      </c>
    </row>
    <row r="402" spans="1:19" ht="18.899999999999999" hidden="1" customHeight="1" x14ac:dyDescent="0.3">
      <c r="A402" s="307" t="s">
        <v>121</v>
      </c>
      <c r="B402" s="291" t="s">
        <v>120</v>
      </c>
      <c r="C402" s="292">
        <f>IF(E402+G402=0, 0, ROUND((P402-Q402)/(G402+E402)/12,0))</f>
        <v>0</v>
      </c>
      <c r="D402" s="292">
        <f>IF(F402=0,0,ROUND(Q402/F402,0))</f>
        <v>0</v>
      </c>
      <c r="E402" s="312"/>
      <c r="F402" s="313"/>
      <c r="G402" s="314"/>
      <c r="H402" s="315"/>
      <c r="I402" s="316"/>
      <c r="J402" s="292" t="s">
        <v>120</v>
      </c>
      <c r="K402" s="292">
        <f>H402</f>
        <v>0</v>
      </c>
      <c r="L402" s="316"/>
      <c r="M402" s="316"/>
      <c r="N402" s="292" t="s">
        <v>120</v>
      </c>
      <c r="O402" s="292">
        <f>L402</f>
        <v>0</v>
      </c>
      <c r="P402" s="292">
        <f>H402+L402</f>
        <v>0</v>
      </c>
      <c r="Q402" s="292">
        <f>I402+M402</f>
        <v>0</v>
      </c>
      <c r="R402" s="292" t="s">
        <v>120</v>
      </c>
      <c r="S402" s="294">
        <f>P402</f>
        <v>0</v>
      </c>
    </row>
    <row r="403" spans="1:19" ht="18.899999999999999" hidden="1" customHeight="1" x14ac:dyDescent="0.3">
      <c r="A403" s="307" t="s">
        <v>122</v>
      </c>
      <c r="B403" s="291" t="s">
        <v>120</v>
      </c>
      <c r="C403" s="292">
        <f>IF(E403+G403=0, 0, ROUND((P403-Q403)/(G403+E403)/12,0))</f>
        <v>0</v>
      </c>
      <c r="D403" s="292">
        <f>IF(F403=0,0,ROUND(Q403/F403,0))</f>
        <v>0</v>
      </c>
      <c r="E403" s="312"/>
      <c r="F403" s="313"/>
      <c r="G403" s="314"/>
      <c r="H403" s="315"/>
      <c r="I403" s="316"/>
      <c r="J403" s="292" t="s">
        <v>120</v>
      </c>
      <c r="K403" s="292">
        <f>H403</f>
        <v>0</v>
      </c>
      <c r="L403" s="316"/>
      <c r="M403" s="316"/>
      <c r="N403" s="292" t="s">
        <v>120</v>
      </c>
      <c r="O403" s="292">
        <f>L403</f>
        <v>0</v>
      </c>
      <c r="P403" s="292">
        <f>H403+L403</f>
        <v>0</v>
      </c>
      <c r="Q403" s="292">
        <f>I403+M403</f>
        <v>0</v>
      </c>
      <c r="R403" s="292" t="s">
        <v>120</v>
      </c>
      <c r="S403" s="294">
        <f>P403</f>
        <v>0</v>
      </c>
    </row>
    <row r="404" spans="1:19" ht="18.899999999999999" hidden="1" customHeight="1" x14ac:dyDescent="0.3">
      <c r="A404" s="307" t="s">
        <v>123</v>
      </c>
      <c r="B404" s="291" t="s">
        <v>120</v>
      </c>
      <c r="C404" s="292" t="s">
        <v>120</v>
      </c>
      <c r="D404" s="292" t="s">
        <v>120</v>
      </c>
      <c r="E404" s="297" t="s">
        <v>120</v>
      </c>
      <c r="F404" s="298" t="s">
        <v>120</v>
      </c>
      <c r="G404" s="299" t="s">
        <v>120</v>
      </c>
      <c r="H404" s="295" t="s">
        <v>120</v>
      </c>
      <c r="I404" s="292" t="s">
        <v>120</v>
      </c>
      <c r="J404" s="316"/>
      <c r="K404" s="292">
        <f>J404</f>
        <v>0</v>
      </c>
      <c r="L404" s="292" t="s">
        <v>120</v>
      </c>
      <c r="M404" s="292" t="s">
        <v>120</v>
      </c>
      <c r="N404" s="316"/>
      <c r="O404" s="292">
        <f>N404</f>
        <v>0</v>
      </c>
      <c r="P404" s="292" t="s">
        <v>120</v>
      </c>
      <c r="Q404" s="292" t="s">
        <v>120</v>
      </c>
      <c r="R404" s="292">
        <f>J404+N404</f>
        <v>0</v>
      </c>
      <c r="S404" s="294">
        <f>R404</f>
        <v>0</v>
      </c>
    </row>
    <row r="405" spans="1:19" ht="18.899999999999999" hidden="1" customHeight="1" x14ac:dyDescent="0.3">
      <c r="A405" s="308" t="s">
        <v>125</v>
      </c>
      <c r="B405" s="309"/>
      <c r="C405" s="292">
        <f>IF(E405+G405=0, 0, ROUND((P405-Q405)/(G405+E405)/12,0))</f>
        <v>0</v>
      </c>
      <c r="D405" s="292">
        <f>IF(F405=0,0,ROUND(Q405/F405,0))</f>
        <v>0</v>
      </c>
      <c r="E405" s="297">
        <f>E406+E407</f>
        <v>0</v>
      </c>
      <c r="F405" s="298">
        <f>F406+F407</f>
        <v>0</v>
      </c>
      <c r="G405" s="299">
        <f>G406+G407</f>
        <v>0</v>
      </c>
      <c r="H405" s="295">
        <f>H406+H407</f>
        <v>0</v>
      </c>
      <c r="I405" s="292">
        <f t="shared" ref="I405" si="132">I406+I407</f>
        <v>0</v>
      </c>
      <c r="J405" s="292">
        <f>J408</f>
        <v>0</v>
      </c>
      <c r="K405" s="292">
        <f>IF(H405+J405=K406+K407+K408,H405+J405,"CHYBA")</f>
        <v>0</v>
      </c>
      <c r="L405" s="292">
        <f>L406+L407</f>
        <v>0</v>
      </c>
      <c r="M405" s="292">
        <f>M406+M407</f>
        <v>0</v>
      </c>
      <c r="N405" s="292">
        <f>N408</f>
        <v>0</v>
      </c>
      <c r="O405" s="292">
        <f>IF(L405+N405=O406+O407+O408,L405+N405,"CHYBA")</f>
        <v>0</v>
      </c>
      <c r="P405" s="292">
        <f>P406+P407</f>
        <v>0</v>
      </c>
      <c r="Q405" s="292">
        <f>Q406+Q407</f>
        <v>0</v>
      </c>
      <c r="R405" s="292">
        <f>R408</f>
        <v>0</v>
      </c>
      <c r="S405" s="294">
        <f>IF(P405+R405=S406+S407+S408,P405+R405,"CHYBA")</f>
        <v>0</v>
      </c>
    </row>
    <row r="406" spans="1:19" ht="18.899999999999999" hidden="1" customHeight="1" x14ac:dyDescent="0.3">
      <c r="A406" s="307" t="s">
        <v>121</v>
      </c>
      <c r="B406" s="291" t="s">
        <v>120</v>
      </c>
      <c r="C406" s="292">
        <f>IF(E406+G406=0, 0, ROUND((P406-Q406)/(G406+E406)/12,0))</f>
        <v>0</v>
      </c>
      <c r="D406" s="292">
        <f>IF(F406=0,0,ROUND(Q406/F406,0))</f>
        <v>0</v>
      </c>
      <c r="E406" s="312"/>
      <c r="F406" s="313"/>
      <c r="G406" s="314"/>
      <c r="H406" s="315"/>
      <c r="I406" s="316"/>
      <c r="J406" s="292" t="s">
        <v>120</v>
      </c>
      <c r="K406" s="292">
        <f>H406</f>
        <v>0</v>
      </c>
      <c r="L406" s="316"/>
      <c r="M406" s="316"/>
      <c r="N406" s="292" t="s">
        <v>120</v>
      </c>
      <c r="O406" s="292">
        <f>L406</f>
        <v>0</v>
      </c>
      <c r="P406" s="292">
        <f>H406+L406</f>
        <v>0</v>
      </c>
      <c r="Q406" s="292">
        <f>I406+M406</f>
        <v>0</v>
      </c>
      <c r="R406" s="292" t="s">
        <v>120</v>
      </c>
      <c r="S406" s="294">
        <f>P406</f>
        <v>0</v>
      </c>
    </row>
    <row r="407" spans="1:19" ht="18.899999999999999" hidden="1" customHeight="1" x14ac:dyDescent="0.3">
      <c r="A407" s="307" t="s">
        <v>122</v>
      </c>
      <c r="B407" s="291" t="s">
        <v>120</v>
      </c>
      <c r="C407" s="292">
        <f>IF(E407+G407=0, 0, ROUND((P407-Q407)/(G407+E407)/12,0))</f>
        <v>0</v>
      </c>
      <c r="D407" s="292">
        <f>IF(F407=0,0,ROUND(Q407/F407,0))</f>
        <v>0</v>
      </c>
      <c r="E407" s="312"/>
      <c r="F407" s="313"/>
      <c r="G407" s="314"/>
      <c r="H407" s="315"/>
      <c r="I407" s="316"/>
      <c r="J407" s="292" t="s">
        <v>120</v>
      </c>
      <c r="K407" s="292">
        <f>H407</f>
        <v>0</v>
      </c>
      <c r="L407" s="316"/>
      <c r="M407" s="316"/>
      <c r="N407" s="292" t="s">
        <v>120</v>
      </c>
      <c r="O407" s="292">
        <f>L407</f>
        <v>0</v>
      </c>
      <c r="P407" s="292">
        <f>H407+L407</f>
        <v>0</v>
      </c>
      <c r="Q407" s="292">
        <f>I407+M407</f>
        <v>0</v>
      </c>
      <c r="R407" s="292" t="s">
        <v>120</v>
      </c>
      <c r="S407" s="294">
        <f>P407</f>
        <v>0</v>
      </c>
    </row>
    <row r="408" spans="1:19" ht="18.899999999999999" hidden="1" customHeight="1" x14ac:dyDescent="0.3">
      <c r="A408" s="307" t="s">
        <v>123</v>
      </c>
      <c r="B408" s="291" t="s">
        <v>120</v>
      </c>
      <c r="C408" s="292" t="s">
        <v>120</v>
      </c>
      <c r="D408" s="292" t="s">
        <v>120</v>
      </c>
      <c r="E408" s="297" t="s">
        <v>120</v>
      </c>
      <c r="F408" s="298" t="s">
        <v>120</v>
      </c>
      <c r="G408" s="299" t="s">
        <v>120</v>
      </c>
      <c r="H408" s="295" t="s">
        <v>120</v>
      </c>
      <c r="I408" s="292" t="s">
        <v>120</v>
      </c>
      <c r="J408" s="316"/>
      <c r="K408" s="292">
        <f>J408</f>
        <v>0</v>
      </c>
      <c r="L408" s="292" t="s">
        <v>120</v>
      </c>
      <c r="M408" s="292" t="s">
        <v>120</v>
      </c>
      <c r="N408" s="316"/>
      <c r="O408" s="292">
        <f>N408</f>
        <v>0</v>
      </c>
      <c r="P408" s="292" t="s">
        <v>120</v>
      </c>
      <c r="Q408" s="292" t="s">
        <v>120</v>
      </c>
      <c r="R408" s="292">
        <f>J408+N408</f>
        <v>0</v>
      </c>
      <c r="S408" s="294">
        <f>R408</f>
        <v>0</v>
      </c>
    </row>
    <row r="409" spans="1:19" ht="18.899999999999999" hidden="1" customHeight="1" x14ac:dyDescent="0.3">
      <c r="A409" s="308" t="s">
        <v>125</v>
      </c>
      <c r="B409" s="309"/>
      <c r="C409" s="292">
        <f>IF(E409+G409=0, 0, ROUND((P409-Q409)/(G409+E409)/12,0))</f>
        <v>0</v>
      </c>
      <c r="D409" s="292">
        <f>IF(F409=0,0,ROUND(Q409/F409,0))</f>
        <v>0</v>
      </c>
      <c r="E409" s="297">
        <f>E410+E411</f>
        <v>0</v>
      </c>
      <c r="F409" s="298">
        <f>F410+F411</f>
        <v>0</v>
      </c>
      <c r="G409" s="299">
        <f>G410+G411</f>
        <v>0</v>
      </c>
      <c r="H409" s="295">
        <f>H410+H411</f>
        <v>0</v>
      </c>
      <c r="I409" s="292">
        <f t="shared" ref="I409" si="133">I410+I411</f>
        <v>0</v>
      </c>
      <c r="J409" s="292">
        <f>J412</f>
        <v>0</v>
      </c>
      <c r="K409" s="292">
        <f>IF(H409+J409=K410+K411+K412,H409+J409,"CHYBA")</f>
        <v>0</v>
      </c>
      <c r="L409" s="292">
        <f>L410+L411</f>
        <v>0</v>
      </c>
      <c r="M409" s="292">
        <f>M410+M411</f>
        <v>0</v>
      </c>
      <c r="N409" s="292">
        <f>N412</f>
        <v>0</v>
      </c>
      <c r="O409" s="292">
        <f>IF(L409+N409=O410+O411+O412,L409+N409,"CHYBA")</f>
        <v>0</v>
      </c>
      <c r="P409" s="292">
        <f>P410+P411</f>
        <v>0</v>
      </c>
      <c r="Q409" s="292">
        <f>Q410+Q411</f>
        <v>0</v>
      </c>
      <c r="R409" s="292">
        <f>R412</f>
        <v>0</v>
      </c>
      <c r="S409" s="294">
        <f>IF(P409+R409=S410+S411+S412,P409+R409,"CHYBA")</f>
        <v>0</v>
      </c>
    </row>
    <row r="410" spans="1:19" ht="18.899999999999999" hidden="1" customHeight="1" x14ac:dyDescent="0.3">
      <c r="A410" s="307" t="s">
        <v>121</v>
      </c>
      <c r="B410" s="291" t="s">
        <v>120</v>
      </c>
      <c r="C410" s="292">
        <f>IF(E410+G410=0, 0, ROUND((P410-Q410)/(G410+E410)/12,0))</f>
        <v>0</v>
      </c>
      <c r="D410" s="292">
        <f>IF(F410=0,0,ROUND(Q410/F410,0))</f>
        <v>0</v>
      </c>
      <c r="E410" s="312"/>
      <c r="F410" s="313"/>
      <c r="G410" s="314"/>
      <c r="H410" s="315"/>
      <c r="I410" s="316"/>
      <c r="J410" s="292" t="s">
        <v>120</v>
      </c>
      <c r="K410" s="292">
        <f>H410</f>
        <v>0</v>
      </c>
      <c r="L410" s="316"/>
      <c r="M410" s="316"/>
      <c r="N410" s="292" t="s">
        <v>120</v>
      </c>
      <c r="O410" s="292">
        <f>L410</f>
        <v>0</v>
      </c>
      <c r="P410" s="292">
        <f>H410+L410</f>
        <v>0</v>
      </c>
      <c r="Q410" s="292">
        <f>I410+M410</f>
        <v>0</v>
      </c>
      <c r="R410" s="292" t="s">
        <v>120</v>
      </c>
      <c r="S410" s="294">
        <f>P410</f>
        <v>0</v>
      </c>
    </row>
    <row r="411" spans="1:19" ht="18.899999999999999" hidden="1" customHeight="1" x14ac:dyDescent="0.3">
      <c r="A411" s="307" t="s">
        <v>122</v>
      </c>
      <c r="B411" s="291" t="s">
        <v>120</v>
      </c>
      <c r="C411" s="292">
        <f>IF(E411+G411=0, 0, ROUND((P411-Q411)/(G411+E411)/12,0))</f>
        <v>0</v>
      </c>
      <c r="D411" s="292">
        <f>IF(F411=0,0,ROUND(Q411/F411,0))</f>
        <v>0</v>
      </c>
      <c r="E411" s="312"/>
      <c r="F411" s="313"/>
      <c r="G411" s="314"/>
      <c r="H411" s="315"/>
      <c r="I411" s="316"/>
      <c r="J411" s="292" t="s">
        <v>120</v>
      </c>
      <c r="K411" s="292">
        <f>H411</f>
        <v>0</v>
      </c>
      <c r="L411" s="316"/>
      <c r="M411" s="316"/>
      <c r="N411" s="292" t="s">
        <v>120</v>
      </c>
      <c r="O411" s="292">
        <f>L411</f>
        <v>0</v>
      </c>
      <c r="P411" s="292">
        <f>H411+L411</f>
        <v>0</v>
      </c>
      <c r="Q411" s="292">
        <f>I411+M411</f>
        <v>0</v>
      </c>
      <c r="R411" s="292" t="s">
        <v>120</v>
      </c>
      <c r="S411" s="294">
        <f>P411</f>
        <v>0</v>
      </c>
    </row>
    <row r="412" spans="1:19" ht="18.899999999999999" hidden="1" customHeight="1" x14ac:dyDescent="0.3">
      <c r="A412" s="307" t="s">
        <v>123</v>
      </c>
      <c r="B412" s="291" t="s">
        <v>120</v>
      </c>
      <c r="C412" s="292" t="s">
        <v>120</v>
      </c>
      <c r="D412" s="292" t="s">
        <v>120</v>
      </c>
      <c r="E412" s="297" t="s">
        <v>120</v>
      </c>
      <c r="F412" s="298" t="s">
        <v>120</v>
      </c>
      <c r="G412" s="299" t="s">
        <v>120</v>
      </c>
      <c r="H412" s="295" t="s">
        <v>120</v>
      </c>
      <c r="I412" s="292" t="s">
        <v>120</v>
      </c>
      <c r="J412" s="316"/>
      <c r="K412" s="292">
        <f>J412</f>
        <v>0</v>
      </c>
      <c r="L412" s="292" t="s">
        <v>120</v>
      </c>
      <c r="M412" s="292" t="s">
        <v>120</v>
      </c>
      <c r="N412" s="316"/>
      <c r="O412" s="292">
        <f>N412</f>
        <v>0</v>
      </c>
      <c r="P412" s="292" t="s">
        <v>120</v>
      </c>
      <c r="Q412" s="292" t="s">
        <v>120</v>
      </c>
      <c r="R412" s="292">
        <f>J412+N412</f>
        <v>0</v>
      </c>
      <c r="S412" s="294">
        <f>R412</f>
        <v>0</v>
      </c>
    </row>
    <row r="413" spans="1:19" ht="18.899999999999999" hidden="1" customHeight="1" x14ac:dyDescent="0.3">
      <c r="A413" s="308" t="s">
        <v>125</v>
      </c>
      <c r="B413" s="309"/>
      <c r="C413" s="292">
        <f>IF(E413+G413=0, 0, ROUND((P413-Q413)/(G413+E413)/12,0))</f>
        <v>0</v>
      </c>
      <c r="D413" s="292">
        <f>IF(F413=0,0,ROUND(Q413/F413,0))</f>
        <v>0</v>
      </c>
      <c r="E413" s="297">
        <f>E414+E415</f>
        <v>0</v>
      </c>
      <c r="F413" s="298">
        <f>F414+F415</f>
        <v>0</v>
      </c>
      <c r="G413" s="299">
        <f>G414+G415</f>
        <v>0</v>
      </c>
      <c r="H413" s="295">
        <f>H414+H415</f>
        <v>0</v>
      </c>
      <c r="I413" s="292">
        <f t="shared" ref="I413" si="134">I414+I415</f>
        <v>0</v>
      </c>
      <c r="J413" s="292">
        <f>J416</f>
        <v>0</v>
      </c>
      <c r="K413" s="292">
        <f>IF(H413+J413=K414+K415+K416,H413+J413,"CHYBA")</f>
        <v>0</v>
      </c>
      <c r="L413" s="292">
        <f>L414+L415</f>
        <v>0</v>
      </c>
      <c r="M413" s="292">
        <f>M414+M415</f>
        <v>0</v>
      </c>
      <c r="N413" s="292">
        <f>N416</f>
        <v>0</v>
      </c>
      <c r="O413" s="292">
        <f>IF(L413+N413=O414+O415+O416,L413+N413,"CHYBA")</f>
        <v>0</v>
      </c>
      <c r="P413" s="292">
        <f>P414+P415</f>
        <v>0</v>
      </c>
      <c r="Q413" s="292">
        <f>Q414+Q415</f>
        <v>0</v>
      </c>
      <c r="R413" s="292">
        <f>R416</f>
        <v>0</v>
      </c>
      <c r="S413" s="294">
        <f>IF(P413+R413=S414+S415+S416,P413+R413,"CHYBA")</f>
        <v>0</v>
      </c>
    </row>
    <row r="414" spans="1:19" ht="18.899999999999999" hidden="1" customHeight="1" x14ac:dyDescent="0.3">
      <c r="A414" s="307" t="s">
        <v>121</v>
      </c>
      <c r="B414" s="291" t="s">
        <v>120</v>
      </c>
      <c r="C414" s="292">
        <f>IF(E414+G414=0, 0, ROUND((P414-Q414)/(G414+E414)/12,0))</f>
        <v>0</v>
      </c>
      <c r="D414" s="292">
        <f>IF(F414=0,0,ROUND(Q414/F414,0))</f>
        <v>0</v>
      </c>
      <c r="E414" s="312"/>
      <c r="F414" s="313"/>
      <c r="G414" s="314"/>
      <c r="H414" s="315"/>
      <c r="I414" s="316"/>
      <c r="J414" s="292" t="s">
        <v>120</v>
      </c>
      <c r="K414" s="292">
        <f>H414</f>
        <v>0</v>
      </c>
      <c r="L414" s="316"/>
      <c r="M414" s="316"/>
      <c r="N414" s="292" t="s">
        <v>120</v>
      </c>
      <c r="O414" s="292">
        <f>L414</f>
        <v>0</v>
      </c>
      <c r="P414" s="292">
        <f>H414+L414</f>
        <v>0</v>
      </c>
      <c r="Q414" s="292">
        <f>I414+M414</f>
        <v>0</v>
      </c>
      <c r="R414" s="292" t="s">
        <v>120</v>
      </c>
      <c r="S414" s="294">
        <f>P414</f>
        <v>0</v>
      </c>
    </row>
    <row r="415" spans="1:19" ht="18.899999999999999" hidden="1" customHeight="1" x14ac:dyDescent="0.3">
      <c r="A415" s="307" t="s">
        <v>122</v>
      </c>
      <c r="B415" s="291" t="s">
        <v>120</v>
      </c>
      <c r="C415" s="292">
        <f>IF(E415+G415=0, 0, ROUND((P415-Q415)/(G415+E415)/12,0))</f>
        <v>0</v>
      </c>
      <c r="D415" s="292">
        <f>IF(F415=0,0,ROUND(Q415/F415,0))</f>
        <v>0</v>
      </c>
      <c r="E415" s="312"/>
      <c r="F415" s="313"/>
      <c r="G415" s="314"/>
      <c r="H415" s="315"/>
      <c r="I415" s="316"/>
      <c r="J415" s="292" t="s">
        <v>120</v>
      </c>
      <c r="K415" s="292">
        <f>H415</f>
        <v>0</v>
      </c>
      <c r="L415" s="316"/>
      <c r="M415" s="316"/>
      <c r="N415" s="292" t="s">
        <v>120</v>
      </c>
      <c r="O415" s="292">
        <f>L415</f>
        <v>0</v>
      </c>
      <c r="P415" s="292">
        <f>H415+L415</f>
        <v>0</v>
      </c>
      <c r="Q415" s="292">
        <f>I415+M415</f>
        <v>0</v>
      </c>
      <c r="R415" s="292" t="s">
        <v>120</v>
      </c>
      <c r="S415" s="294">
        <f>P415</f>
        <v>0</v>
      </c>
    </row>
    <row r="416" spans="1:19" ht="18.899999999999999" hidden="1" customHeight="1" x14ac:dyDescent="0.3">
      <c r="A416" s="325" t="s">
        <v>123</v>
      </c>
      <c r="B416" s="326" t="s">
        <v>120</v>
      </c>
      <c r="C416" s="327" t="s">
        <v>120</v>
      </c>
      <c r="D416" s="327" t="s">
        <v>120</v>
      </c>
      <c r="E416" s="328" t="s">
        <v>120</v>
      </c>
      <c r="F416" s="329" t="s">
        <v>120</v>
      </c>
      <c r="G416" s="330" t="s">
        <v>120</v>
      </c>
      <c r="H416" s="331" t="s">
        <v>120</v>
      </c>
      <c r="I416" s="327" t="s">
        <v>120</v>
      </c>
      <c r="J416" s="332"/>
      <c r="K416" s="327">
        <f>J416</f>
        <v>0</v>
      </c>
      <c r="L416" s="327" t="s">
        <v>120</v>
      </c>
      <c r="M416" s="327" t="s">
        <v>120</v>
      </c>
      <c r="N416" s="332"/>
      <c r="O416" s="327">
        <f>N416</f>
        <v>0</v>
      </c>
      <c r="P416" s="327" t="s">
        <v>120</v>
      </c>
      <c r="Q416" s="327" t="s">
        <v>120</v>
      </c>
      <c r="R416" s="327">
        <f>J416+N416</f>
        <v>0</v>
      </c>
      <c r="S416" s="333">
        <f>R416</f>
        <v>0</v>
      </c>
    </row>
    <row r="417" spans="1:19" ht="33.75" hidden="1" customHeight="1" x14ac:dyDescent="0.3">
      <c r="A417" s="301" t="s">
        <v>127</v>
      </c>
      <c r="B417" s="285" t="s">
        <v>120</v>
      </c>
      <c r="C417" s="286">
        <f>IF(E417+G417=0, 0, ROUND((P417-Q417)/(G417+E417)/12,0))</f>
        <v>0</v>
      </c>
      <c r="D417" s="286">
        <f>IF(F417=0,0,ROUND(Q417/F417,0))</f>
        <v>0</v>
      </c>
      <c r="E417" s="287">
        <f>E418+E419</f>
        <v>0</v>
      </c>
      <c r="F417" s="286">
        <f>F418+F419</f>
        <v>0</v>
      </c>
      <c r="G417" s="288">
        <f>G418+G419</f>
        <v>0</v>
      </c>
      <c r="H417" s="289">
        <f>H418+H419</f>
        <v>0</v>
      </c>
      <c r="I417" s="286">
        <f>I418+I419</f>
        <v>0</v>
      </c>
      <c r="J417" s="286">
        <f>J420</f>
        <v>0</v>
      </c>
      <c r="K417" s="286">
        <f>IF(H417+J417=K418+K419+K420,H417+J417,"CHYBA")</f>
        <v>0</v>
      </c>
      <c r="L417" s="286">
        <f>L418+L419</f>
        <v>0</v>
      </c>
      <c r="M417" s="286">
        <f>M418+M419</f>
        <v>0</v>
      </c>
      <c r="N417" s="286">
        <f>N420</f>
        <v>0</v>
      </c>
      <c r="O417" s="286">
        <f>IF(L417+N417=O418+O419+O420,L417+N417,"CHYBA")</f>
        <v>0</v>
      </c>
      <c r="P417" s="286">
        <f>P418+P419</f>
        <v>0</v>
      </c>
      <c r="Q417" s="286">
        <f>Q418+Q419</f>
        <v>0</v>
      </c>
      <c r="R417" s="286">
        <f>R420</f>
        <v>0</v>
      </c>
      <c r="S417" s="288">
        <f>IF(P417+R417=S418+S419+S420,P417+R417,"CHYBA")</f>
        <v>0</v>
      </c>
    </row>
    <row r="418" spans="1:19" ht="18.899999999999999" hidden="1" customHeight="1" x14ac:dyDescent="0.3">
      <c r="A418" s="307" t="s">
        <v>121</v>
      </c>
      <c r="B418" s="291" t="s">
        <v>120</v>
      </c>
      <c r="C418" s="292">
        <f>IF(E418+G418=0, 0, ROUND((P418-Q418)/(G418+E418)/12,0))</f>
        <v>0</v>
      </c>
      <c r="D418" s="292">
        <f>IF(F418=0,0,ROUND(Q418/F418,0))</f>
        <v>0</v>
      </c>
      <c r="E418" s="293">
        <f>E422+E454+E486+E518+E550+E582</f>
        <v>0</v>
      </c>
      <c r="F418" s="292">
        <f t="shared" ref="F418:I419" si="135">F422+F454+F486+F518+F550+F582</f>
        <v>0</v>
      </c>
      <c r="G418" s="294">
        <f t="shared" si="135"/>
        <v>0</v>
      </c>
      <c r="H418" s="295">
        <f t="shared" si="135"/>
        <v>0</v>
      </c>
      <c r="I418" s="292">
        <f t="shared" si="135"/>
        <v>0</v>
      </c>
      <c r="J418" s="292" t="s">
        <v>120</v>
      </c>
      <c r="K418" s="292">
        <f>H418</f>
        <v>0</v>
      </c>
      <c r="L418" s="292">
        <f t="shared" ref="L418:M419" si="136">L422+L454+L486+L518+L550+L582</f>
        <v>0</v>
      </c>
      <c r="M418" s="292">
        <f t="shared" si="136"/>
        <v>0</v>
      </c>
      <c r="N418" s="292" t="s">
        <v>120</v>
      </c>
      <c r="O418" s="292">
        <f>L418</f>
        <v>0</v>
      </c>
      <c r="P418" s="292">
        <f>H418+L418</f>
        <v>0</v>
      </c>
      <c r="Q418" s="292">
        <f>I418+M418</f>
        <v>0</v>
      </c>
      <c r="R418" s="292" t="s">
        <v>120</v>
      </c>
      <c r="S418" s="294">
        <f>P418</f>
        <v>0</v>
      </c>
    </row>
    <row r="419" spans="1:19" ht="18.899999999999999" hidden="1" customHeight="1" x14ac:dyDescent="0.3">
      <c r="A419" s="307" t="s">
        <v>122</v>
      </c>
      <c r="B419" s="291" t="s">
        <v>120</v>
      </c>
      <c r="C419" s="292">
        <f>IF(E419+G419=0, 0, ROUND((P419-Q419)/(G419+E419)/12,0))</f>
        <v>0</v>
      </c>
      <c r="D419" s="292">
        <f>IF(F419=0,0,ROUND(Q419/F419,0))</f>
        <v>0</v>
      </c>
      <c r="E419" s="293">
        <f>E423+E455+E487+E519+E551+E583</f>
        <v>0</v>
      </c>
      <c r="F419" s="292">
        <f t="shared" si="135"/>
        <v>0</v>
      </c>
      <c r="G419" s="294">
        <f t="shared" si="135"/>
        <v>0</v>
      </c>
      <c r="H419" s="295">
        <f t="shared" si="135"/>
        <v>0</v>
      </c>
      <c r="I419" s="292">
        <f t="shared" si="135"/>
        <v>0</v>
      </c>
      <c r="J419" s="292" t="s">
        <v>120</v>
      </c>
      <c r="K419" s="292">
        <f>H419</f>
        <v>0</v>
      </c>
      <c r="L419" s="292">
        <f t="shared" si="136"/>
        <v>0</v>
      </c>
      <c r="M419" s="292">
        <f t="shared" si="136"/>
        <v>0</v>
      </c>
      <c r="N419" s="292" t="s">
        <v>120</v>
      </c>
      <c r="O419" s="292">
        <f>L419</f>
        <v>0</v>
      </c>
      <c r="P419" s="292">
        <f>H419+L419</f>
        <v>0</v>
      </c>
      <c r="Q419" s="292">
        <f>I419+M419</f>
        <v>0</v>
      </c>
      <c r="R419" s="292" t="s">
        <v>120</v>
      </c>
      <c r="S419" s="294">
        <f>P419</f>
        <v>0</v>
      </c>
    </row>
    <row r="420" spans="1:19" ht="18.899999999999999" hidden="1" customHeight="1" x14ac:dyDescent="0.3">
      <c r="A420" s="307" t="s">
        <v>123</v>
      </c>
      <c r="B420" s="291" t="s">
        <v>120</v>
      </c>
      <c r="C420" s="292" t="s">
        <v>120</v>
      </c>
      <c r="D420" s="292" t="s">
        <v>120</v>
      </c>
      <c r="E420" s="297" t="s">
        <v>120</v>
      </c>
      <c r="F420" s="298" t="s">
        <v>120</v>
      </c>
      <c r="G420" s="299" t="s">
        <v>120</v>
      </c>
      <c r="H420" s="295" t="s">
        <v>120</v>
      </c>
      <c r="I420" s="292" t="s">
        <v>120</v>
      </c>
      <c r="J420" s="292">
        <f>J424+J456+J488+J520+J552+J584</f>
        <v>0</v>
      </c>
      <c r="K420" s="292">
        <f>J420</f>
        <v>0</v>
      </c>
      <c r="L420" s="292" t="s">
        <v>120</v>
      </c>
      <c r="M420" s="292" t="s">
        <v>120</v>
      </c>
      <c r="N420" s="292">
        <f>N424+N456+N488+N520+N552+N584</f>
        <v>0</v>
      </c>
      <c r="O420" s="292">
        <f>N420</f>
        <v>0</v>
      </c>
      <c r="P420" s="292" t="s">
        <v>120</v>
      </c>
      <c r="Q420" s="292" t="s">
        <v>120</v>
      </c>
      <c r="R420" s="292">
        <f>J420+N420</f>
        <v>0</v>
      </c>
      <c r="S420" s="294">
        <f>R420</f>
        <v>0</v>
      </c>
    </row>
    <row r="421" spans="1:19" ht="18.899999999999999" hidden="1" customHeight="1" x14ac:dyDescent="0.3">
      <c r="A421" s="343" t="s">
        <v>128</v>
      </c>
      <c r="B421" s="344" t="s">
        <v>120</v>
      </c>
      <c r="C421" s="319">
        <f>IF(E421+G421=0, 0, ROUND((P421-Q421)/(G421+E421)/12,0))</f>
        <v>0</v>
      </c>
      <c r="D421" s="319">
        <f>IF(F421=0,0,ROUND(Q421/F421,0))</f>
        <v>0</v>
      </c>
      <c r="E421" s="345">
        <f>E422+E423</f>
        <v>0</v>
      </c>
      <c r="F421" s="319">
        <f>F422+F423</f>
        <v>0</v>
      </c>
      <c r="G421" s="324">
        <f>G422+G423</f>
        <v>0</v>
      </c>
      <c r="H421" s="323">
        <f>H422+H423</f>
        <v>0</v>
      </c>
      <c r="I421" s="319">
        <f t="shared" ref="I421" si="137">I422+I423</f>
        <v>0</v>
      </c>
      <c r="J421" s="319">
        <f>J424</f>
        <v>0</v>
      </c>
      <c r="K421" s="319">
        <f>IF(H421+J421=K422+K423+K424,H421+J421,"CHYBA")</f>
        <v>0</v>
      </c>
      <c r="L421" s="319">
        <f>L422+L423</f>
        <v>0</v>
      </c>
      <c r="M421" s="319">
        <f>M422+M423</f>
        <v>0</v>
      </c>
      <c r="N421" s="319">
        <f>N424</f>
        <v>0</v>
      </c>
      <c r="O421" s="319">
        <f>IF(L421+N421=O422+O423+O424,L421+N421,"CHYBA")</f>
        <v>0</v>
      </c>
      <c r="P421" s="319">
        <f>P422+P423</f>
        <v>0</v>
      </c>
      <c r="Q421" s="319">
        <f>Q422+Q423</f>
        <v>0</v>
      </c>
      <c r="R421" s="319">
        <f>R424</f>
        <v>0</v>
      </c>
      <c r="S421" s="324">
        <f>IF(P421+R421=S422+S423+S424,P421+R421,"CHYBA")</f>
        <v>0</v>
      </c>
    </row>
    <row r="422" spans="1:19" ht="18.899999999999999" hidden="1" customHeight="1" x14ac:dyDescent="0.3">
      <c r="A422" s="307" t="s">
        <v>121</v>
      </c>
      <c r="B422" s="291" t="s">
        <v>120</v>
      </c>
      <c r="C422" s="292">
        <f>IF(E422+G422=0, 0, ROUND((P422-Q422)/(G422+E422)/12,0))</f>
        <v>0</v>
      </c>
      <c r="D422" s="292">
        <f>IF(F422=0,0,ROUND(Q422/F422,0))</f>
        <v>0</v>
      </c>
      <c r="E422" s="293">
        <f>E426+E430+E434+E438+E442+E446+E450</f>
        <v>0</v>
      </c>
      <c r="F422" s="292">
        <f>F426+F430+F434+F438+F442+F446+F450</f>
        <v>0</v>
      </c>
      <c r="G422" s="294">
        <f>G426+G430+G434+G438+G442+G446+G450</f>
        <v>0</v>
      </c>
      <c r="H422" s="295">
        <f>H426+H430+H434+H438+H442+H446+H450</f>
        <v>0</v>
      </c>
      <c r="I422" s="292">
        <f t="shared" ref="I422:I423" si="138">I426+I430+I434+I438+I442+I446+I450</f>
        <v>0</v>
      </c>
      <c r="J422" s="292" t="s">
        <v>120</v>
      </c>
      <c r="K422" s="292">
        <f>H422</f>
        <v>0</v>
      </c>
      <c r="L422" s="292">
        <f>L426+L430+L434+L438+L442+L446+L450</f>
        <v>0</v>
      </c>
      <c r="M422" s="292">
        <f t="shared" ref="M422:M423" si="139">M426+M430+M434+M438+M442+M446+M450</f>
        <v>0</v>
      </c>
      <c r="N422" s="292" t="s">
        <v>120</v>
      </c>
      <c r="O422" s="292">
        <f>L422</f>
        <v>0</v>
      </c>
      <c r="P422" s="292">
        <f>H422+L422</f>
        <v>0</v>
      </c>
      <c r="Q422" s="292">
        <f>I422+M422</f>
        <v>0</v>
      </c>
      <c r="R422" s="292" t="s">
        <v>120</v>
      </c>
      <c r="S422" s="294">
        <f>P422</f>
        <v>0</v>
      </c>
    </row>
    <row r="423" spans="1:19" ht="18.899999999999999" hidden="1" customHeight="1" x14ac:dyDescent="0.3">
      <c r="A423" s="307" t="s">
        <v>122</v>
      </c>
      <c r="B423" s="291" t="s">
        <v>120</v>
      </c>
      <c r="C423" s="292">
        <f>IF(E423+G423=0, 0, ROUND((P423-Q423)/(G423+E423)/12,0))</f>
        <v>0</v>
      </c>
      <c r="D423" s="292">
        <f>IF(F423=0,0,ROUND(Q423/F423,0))</f>
        <v>0</v>
      </c>
      <c r="E423" s="293">
        <f>E427+E431+E435+E439+E443+E447+E451</f>
        <v>0</v>
      </c>
      <c r="F423" s="292">
        <f t="shared" ref="F423:G423" si="140">F427+F431+F435+F439+F443+F447+F451</f>
        <v>0</v>
      </c>
      <c r="G423" s="294">
        <f t="shared" si="140"/>
        <v>0</v>
      </c>
      <c r="H423" s="295">
        <f>H427+H431+H435+H439+H443+H447+H451</f>
        <v>0</v>
      </c>
      <c r="I423" s="292">
        <f t="shared" si="138"/>
        <v>0</v>
      </c>
      <c r="J423" s="292" t="s">
        <v>120</v>
      </c>
      <c r="K423" s="292">
        <f>H423</f>
        <v>0</v>
      </c>
      <c r="L423" s="292">
        <f>L427+L431+L435+L439+L443+L447+L451</f>
        <v>0</v>
      </c>
      <c r="M423" s="292">
        <f t="shared" si="139"/>
        <v>0</v>
      </c>
      <c r="N423" s="292" t="s">
        <v>120</v>
      </c>
      <c r="O423" s="292">
        <f>L423</f>
        <v>0</v>
      </c>
      <c r="P423" s="292">
        <f>H423+L423</f>
        <v>0</v>
      </c>
      <c r="Q423" s="292">
        <f>I423+M423</f>
        <v>0</v>
      </c>
      <c r="R423" s="292" t="s">
        <v>120</v>
      </c>
      <c r="S423" s="294">
        <f>P423</f>
        <v>0</v>
      </c>
    </row>
    <row r="424" spans="1:19" ht="18.899999999999999" hidden="1" customHeight="1" x14ac:dyDescent="0.3">
      <c r="A424" s="307" t="s">
        <v>123</v>
      </c>
      <c r="B424" s="291" t="s">
        <v>120</v>
      </c>
      <c r="C424" s="292" t="s">
        <v>120</v>
      </c>
      <c r="D424" s="292" t="s">
        <v>120</v>
      </c>
      <c r="E424" s="297" t="s">
        <v>120</v>
      </c>
      <c r="F424" s="298" t="s">
        <v>120</v>
      </c>
      <c r="G424" s="299" t="s">
        <v>120</v>
      </c>
      <c r="H424" s="295" t="s">
        <v>120</v>
      </c>
      <c r="I424" s="292" t="s">
        <v>120</v>
      </c>
      <c r="J424" s="292">
        <f>J428+J432+J436+J440+J444+J448+J452</f>
        <v>0</v>
      </c>
      <c r="K424" s="292">
        <f>J424</f>
        <v>0</v>
      </c>
      <c r="L424" s="292" t="s">
        <v>120</v>
      </c>
      <c r="M424" s="292" t="s">
        <v>120</v>
      </c>
      <c r="N424" s="292">
        <f>N428+N432+N436+N440+N444+N448+N452</f>
        <v>0</v>
      </c>
      <c r="O424" s="292">
        <f>N424</f>
        <v>0</v>
      </c>
      <c r="P424" s="292" t="s">
        <v>120</v>
      </c>
      <c r="Q424" s="292" t="s">
        <v>120</v>
      </c>
      <c r="R424" s="292">
        <f>J424+N424</f>
        <v>0</v>
      </c>
      <c r="S424" s="294">
        <f>R424</f>
        <v>0</v>
      </c>
    </row>
    <row r="425" spans="1:19" ht="18.899999999999999" hidden="1" customHeight="1" x14ac:dyDescent="0.3">
      <c r="A425" s="308" t="s">
        <v>125</v>
      </c>
      <c r="B425" s="309"/>
      <c r="C425" s="292">
        <f>IF(E425+G425=0, 0, ROUND((P425-Q425)/(G425+E425)/12,0))</f>
        <v>0</v>
      </c>
      <c r="D425" s="292">
        <f>IF(F425=0,0,ROUND(Q425/F425,0))</f>
        <v>0</v>
      </c>
      <c r="E425" s="297">
        <f>E426+E427</f>
        <v>0</v>
      </c>
      <c r="F425" s="298">
        <f>F426+F427</f>
        <v>0</v>
      </c>
      <c r="G425" s="299">
        <f>G426+G427</f>
        <v>0</v>
      </c>
      <c r="H425" s="310">
        <f>H426+H427</f>
        <v>0</v>
      </c>
      <c r="I425" s="311">
        <f>I426+I427</f>
        <v>0</v>
      </c>
      <c r="J425" s="311">
        <f>J428</f>
        <v>0</v>
      </c>
      <c r="K425" s="311">
        <f>IF(H425+J425=K426+K427+K428,H425+J425,"CHYBA")</f>
        <v>0</v>
      </c>
      <c r="L425" s="292">
        <f>L426+L427</f>
        <v>0</v>
      </c>
      <c r="M425" s="292">
        <f>M426+M427</f>
        <v>0</v>
      </c>
      <c r="N425" s="292">
        <f>N428</f>
        <v>0</v>
      </c>
      <c r="O425" s="292">
        <f>IF(L425+N425=O426+O427+O428,L425+N425,"CHYBA")</f>
        <v>0</v>
      </c>
      <c r="P425" s="292">
        <f>P426+P427</f>
        <v>0</v>
      </c>
      <c r="Q425" s="292">
        <f>Q426+Q427</f>
        <v>0</v>
      </c>
      <c r="R425" s="292">
        <f>R428</f>
        <v>0</v>
      </c>
      <c r="S425" s="294">
        <f>IF(P425+R425=S426+S427+S428,P425+R425,"CHYBA")</f>
        <v>0</v>
      </c>
    </row>
    <row r="426" spans="1:19" ht="18.899999999999999" hidden="1" customHeight="1" x14ac:dyDescent="0.3">
      <c r="A426" s="307" t="s">
        <v>121</v>
      </c>
      <c r="B426" s="291" t="s">
        <v>120</v>
      </c>
      <c r="C426" s="292">
        <f>IF(E426+G426=0, 0, ROUND((P426-Q426)/(G426+E426)/12,0))</f>
        <v>0</v>
      </c>
      <c r="D426" s="292">
        <f>IF(F426=0,0,ROUND(Q426/F426,0))</f>
        <v>0</v>
      </c>
      <c r="E426" s="312"/>
      <c r="F426" s="313"/>
      <c r="G426" s="314"/>
      <c r="H426" s="315"/>
      <c r="I426" s="316"/>
      <c r="J426" s="311" t="s">
        <v>120</v>
      </c>
      <c r="K426" s="311">
        <f>H426</f>
        <v>0</v>
      </c>
      <c r="L426" s="316"/>
      <c r="M426" s="316"/>
      <c r="N426" s="292" t="s">
        <v>120</v>
      </c>
      <c r="O426" s="292">
        <f>L426</f>
        <v>0</v>
      </c>
      <c r="P426" s="292">
        <f>H426+L426</f>
        <v>0</v>
      </c>
      <c r="Q426" s="292">
        <f>I426+M426</f>
        <v>0</v>
      </c>
      <c r="R426" s="292" t="s">
        <v>120</v>
      </c>
      <c r="S426" s="294">
        <f>P426</f>
        <v>0</v>
      </c>
    </row>
    <row r="427" spans="1:19" ht="18.899999999999999" hidden="1" customHeight="1" x14ac:dyDescent="0.3">
      <c r="A427" s="307" t="s">
        <v>122</v>
      </c>
      <c r="B427" s="291" t="s">
        <v>120</v>
      </c>
      <c r="C427" s="292">
        <f>IF(E427+G427=0, 0, ROUND((P427-Q427)/(G427+E427)/12,0))</f>
        <v>0</v>
      </c>
      <c r="D427" s="292">
        <f>IF(F427=0,0,ROUND(Q427/F427,0))</f>
        <v>0</v>
      </c>
      <c r="E427" s="312"/>
      <c r="F427" s="313"/>
      <c r="G427" s="314"/>
      <c r="H427" s="315"/>
      <c r="I427" s="316"/>
      <c r="J427" s="311" t="s">
        <v>120</v>
      </c>
      <c r="K427" s="311">
        <f>H427</f>
        <v>0</v>
      </c>
      <c r="L427" s="316"/>
      <c r="M427" s="316"/>
      <c r="N427" s="292" t="s">
        <v>120</v>
      </c>
      <c r="O427" s="292">
        <f>L427</f>
        <v>0</v>
      </c>
      <c r="P427" s="292">
        <f>H427+L427</f>
        <v>0</v>
      </c>
      <c r="Q427" s="292">
        <f>I427+M427</f>
        <v>0</v>
      </c>
      <c r="R427" s="292" t="s">
        <v>120</v>
      </c>
      <c r="S427" s="294">
        <f>P427</f>
        <v>0</v>
      </c>
    </row>
    <row r="428" spans="1:19" ht="18.899999999999999" hidden="1" customHeight="1" x14ac:dyDescent="0.3">
      <c r="A428" s="307" t="s">
        <v>123</v>
      </c>
      <c r="B428" s="291" t="s">
        <v>120</v>
      </c>
      <c r="C428" s="292" t="s">
        <v>120</v>
      </c>
      <c r="D428" s="292" t="s">
        <v>120</v>
      </c>
      <c r="E428" s="297" t="s">
        <v>120</v>
      </c>
      <c r="F428" s="298" t="s">
        <v>120</v>
      </c>
      <c r="G428" s="299" t="s">
        <v>120</v>
      </c>
      <c r="H428" s="295" t="s">
        <v>120</v>
      </c>
      <c r="I428" s="292" t="s">
        <v>120</v>
      </c>
      <c r="J428" s="316"/>
      <c r="K428" s="311">
        <f>J428</f>
        <v>0</v>
      </c>
      <c r="L428" s="292" t="s">
        <v>120</v>
      </c>
      <c r="M428" s="292" t="s">
        <v>120</v>
      </c>
      <c r="N428" s="316"/>
      <c r="O428" s="292">
        <f>N428</f>
        <v>0</v>
      </c>
      <c r="P428" s="292" t="s">
        <v>120</v>
      </c>
      <c r="Q428" s="292" t="s">
        <v>120</v>
      </c>
      <c r="R428" s="292">
        <f>J428+N428</f>
        <v>0</v>
      </c>
      <c r="S428" s="294">
        <f>R428</f>
        <v>0</v>
      </c>
    </row>
    <row r="429" spans="1:19" ht="18.899999999999999" hidden="1" customHeight="1" x14ac:dyDescent="0.3">
      <c r="A429" s="308" t="s">
        <v>125</v>
      </c>
      <c r="B429" s="309"/>
      <c r="C429" s="292">
        <f>IF(E429+G429=0, 0, ROUND((P429-Q429)/(G429+E429)/12,0))</f>
        <v>0</v>
      </c>
      <c r="D429" s="292">
        <f>IF(F429=0,0,ROUND(Q429/F429,0))</f>
        <v>0</v>
      </c>
      <c r="E429" s="297">
        <f>E430+E431</f>
        <v>0</v>
      </c>
      <c r="F429" s="298">
        <f>F430+F431</f>
        <v>0</v>
      </c>
      <c r="G429" s="299">
        <f>G430+G431</f>
        <v>0</v>
      </c>
      <c r="H429" s="295">
        <f>H430+H431</f>
        <v>0</v>
      </c>
      <c r="I429" s="292">
        <f t="shared" ref="I429" si="141">I430+I431</f>
        <v>0</v>
      </c>
      <c r="J429" s="292">
        <f>J432</f>
        <v>0</v>
      </c>
      <c r="K429" s="292">
        <f>IF(H429+J429=K430+K431+K432,H429+J429,"CHYBA")</f>
        <v>0</v>
      </c>
      <c r="L429" s="292">
        <f>L430+L431</f>
        <v>0</v>
      </c>
      <c r="M429" s="292">
        <f>M430+M431</f>
        <v>0</v>
      </c>
      <c r="N429" s="292">
        <f>N432</f>
        <v>0</v>
      </c>
      <c r="O429" s="292">
        <f>IF(L429+N429=O430+O431+O432,L429+N429,"CHYBA")</f>
        <v>0</v>
      </c>
      <c r="P429" s="292">
        <f>P430+P431</f>
        <v>0</v>
      </c>
      <c r="Q429" s="292">
        <f>Q430+Q431</f>
        <v>0</v>
      </c>
      <c r="R429" s="292">
        <f>R432</f>
        <v>0</v>
      </c>
      <c r="S429" s="294">
        <f>IF(P429+R429=S430+S431+S432,P429+R429,"CHYBA")</f>
        <v>0</v>
      </c>
    </row>
    <row r="430" spans="1:19" ht="18.899999999999999" hidden="1" customHeight="1" x14ac:dyDescent="0.3">
      <c r="A430" s="307" t="s">
        <v>121</v>
      </c>
      <c r="B430" s="291" t="s">
        <v>120</v>
      </c>
      <c r="C430" s="292">
        <f>IF(E430+G430=0, 0, ROUND((P430-Q430)/(G430+E430)/12,0))</f>
        <v>0</v>
      </c>
      <c r="D430" s="292">
        <f>IF(F430=0,0,ROUND(Q430/F430,0))</f>
        <v>0</v>
      </c>
      <c r="E430" s="312"/>
      <c r="F430" s="313"/>
      <c r="G430" s="314"/>
      <c r="H430" s="315"/>
      <c r="I430" s="316"/>
      <c r="J430" s="292" t="s">
        <v>120</v>
      </c>
      <c r="K430" s="292">
        <f>H430</f>
        <v>0</v>
      </c>
      <c r="L430" s="316"/>
      <c r="M430" s="316"/>
      <c r="N430" s="292" t="s">
        <v>120</v>
      </c>
      <c r="O430" s="292">
        <f>L430</f>
        <v>0</v>
      </c>
      <c r="P430" s="292">
        <f>H430+L430</f>
        <v>0</v>
      </c>
      <c r="Q430" s="292">
        <f>I430+M430</f>
        <v>0</v>
      </c>
      <c r="R430" s="292" t="s">
        <v>120</v>
      </c>
      <c r="S430" s="294">
        <f>P430</f>
        <v>0</v>
      </c>
    </row>
    <row r="431" spans="1:19" ht="18.899999999999999" hidden="1" customHeight="1" x14ac:dyDescent="0.3">
      <c r="A431" s="307" t="s">
        <v>122</v>
      </c>
      <c r="B431" s="291" t="s">
        <v>120</v>
      </c>
      <c r="C431" s="292">
        <f>IF(E431+G431=0, 0, ROUND((P431-Q431)/(G431+E431)/12,0))</f>
        <v>0</v>
      </c>
      <c r="D431" s="292">
        <f>IF(F431=0,0,ROUND(Q431/F431,0))</f>
        <v>0</v>
      </c>
      <c r="E431" s="312"/>
      <c r="F431" s="313"/>
      <c r="G431" s="314"/>
      <c r="H431" s="315"/>
      <c r="I431" s="316"/>
      <c r="J431" s="292" t="s">
        <v>120</v>
      </c>
      <c r="K431" s="292">
        <f>H431</f>
        <v>0</v>
      </c>
      <c r="L431" s="316"/>
      <c r="M431" s="316"/>
      <c r="N431" s="292" t="s">
        <v>120</v>
      </c>
      <c r="O431" s="292">
        <f>L431</f>
        <v>0</v>
      </c>
      <c r="P431" s="292">
        <f>H431+L431</f>
        <v>0</v>
      </c>
      <c r="Q431" s="292">
        <f>I431+M431</f>
        <v>0</v>
      </c>
      <c r="R431" s="292" t="s">
        <v>120</v>
      </c>
      <c r="S431" s="294">
        <f>P431</f>
        <v>0</v>
      </c>
    </row>
    <row r="432" spans="1:19" ht="18.899999999999999" hidden="1" customHeight="1" x14ac:dyDescent="0.3">
      <c r="A432" s="307" t="s">
        <v>123</v>
      </c>
      <c r="B432" s="291" t="s">
        <v>120</v>
      </c>
      <c r="C432" s="292" t="s">
        <v>120</v>
      </c>
      <c r="D432" s="292" t="s">
        <v>120</v>
      </c>
      <c r="E432" s="297" t="s">
        <v>120</v>
      </c>
      <c r="F432" s="298" t="s">
        <v>120</v>
      </c>
      <c r="G432" s="299" t="s">
        <v>120</v>
      </c>
      <c r="H432" s="295" t="s">
        <v>120</v>
      </c>
      <c r="I432" s="292" t="s">
        <v>120</v>
      </c>
      <c r="J432" s="316"/>
      <c r="K432" s="292">
        <f>J432</f>
        <v>0</v>
      </c>
      <c r="L432" s="292" t="s">
        <v>120</v>
      </c>
      <c r="M432" s="292" t="s">
        <v>120</v>
      </c>
      <c r="N432" s="316"/>
      <c r="O432" s="292">
        <f>N432</f>
        <v>0</v>
      </c>
      <c r="P432" s="292" t="s">
        <v>120</v>
      </c>
      <c r="Q432" s="292" t="s">
        <v>120</v>
      </c>
      <c r="R432" s="292">
        <f>J432+N432</f>
        <v>0</v>
      </c>
      <c r="S432" s="294">
        <f>R432</f>
        <v>0</v>
      </c>
    </row>
    <row r="433" spans="1:19" ht="18.899999999999999" hidden="1" customHeight="1" x14ac:dyDescent="0.3">
      <c r="A433" s="308" t="s">
        <v>125</v>
      </c>
      <c r="B433" s="309"/>
      <c r="C433" s="292">
        <f>IF(E433+G433=0, 0, ROUND((P433-Q433)/(G433+E433)/12,0))</f>
        <v>0</v>
      </c>
      <c r="D433" s="292">
        <f>IF(F433=0,0,ROUND(Q433/F433,0))</f>
        <v>0</v>
      </c>
      <c r="E433" s="297">
        <f>E434+E435</f>
        <v>0</v>
      </c>
      <c r="F433" s="298">
        <f>F434+F435</f>
        <v>0</v>
      </c>
      <c r="G433" s="299">
        <f>G434+G435</f>
        <v>0</v>
      </c>
      <c r="H433" s="295">
        <f>H434+H435</f>
        <v>0</v>
      </c>
      <c r="I433" s="292">
        <f t="shared" ref="I433" si="142">I434+I435</f>
        <v>0</v>
      </c>
      <c r="J433" s="292">
        <f>J436</f>
        <v>0</v>
      </c>
      <c r="K433" s="292">
        <f>IF(H433+J433=K434+K435+K436,H433+J433,"CHYBA")</f>
        <v>0</v>
      </c>
      <c r="L433" s="292">
        <f>L434+L435</f>
        <v>0</v>
      </c>
      <c r="M433" s="292">
        <f>M434+M435</f>
        <v>0</v>
      </c>
      <c r="N433" s="292">
        <f>N436</f>
        <v>0</v>
      </c>
      <c r="O433" s="292">
        <f>IF(L433+N433=O434+O435+O436,L433+N433,"CHYBA")</f>
        <v>0</v>
      </c>
      <c r="P433" s="292">
        <f>P434+P435</f>
        <v>0</v>
      </c>
      <c r="Q433" s="292">
        <f>Q434+Q435</f>
        <v>0</v>
      </c>
      <c r="R433" s="292">
        <f>R436</f>
        <v>0</v>
      </c>
      <c r="S433" s="294">
        <f>IF(P433+R433=S434+S435+S436,P433+R433,"CHYBA")</f>
        <v>0</v>
      </c>
    </row>
    <row r="434" spans="1:19" ht="18.899999999999999" hidden="1" customHeight="1" x14ac:dyDescent="0.3">
      <c r="A434" s="307" t="s">
        <v>121</v>
      </c>
      <c r="B434" s="291" t="s">
        <v>120</v>
      </c>
      <c r="C434" s="292">
        <f>IF(E434+G434=0, 0, ROUND((P434-Q434)/(G434+E434)/12,0))</f>
        <v>0</v>
      </c>
      <c r="D434" s="292">
        <f>IF(F434=0,0,ROUND(Q434/F434,0))</f>
        <v>0</v>
      </c>
      <c r="E434" s="312"/>
      <c r="F434" s="313"/>
      <c r="G434" s="314"/>
      <c r="H434" s="315"/>
      <c r="I434" s="316"/>
      <c r="J434" s="292" t="s">
        <v>120</v>
      </c>
      <c r="K434" s="292">
        <f>H434</f>
        <v>0</v>
      </c>
      <c r="L434" s="316"/>
      <c r="M434" s="316"/>
      <c r="N434" s="292" t="s">
        <v>120</v>
      </c>
      <c r="O434" s="292">
        <f>L434</f>
        <v>0</v>
      </c>
      <c r="P434" s="292">
        <f>H434+L434</f>
        <v>0</v>
      </c>
      <c r="Q434" s="292">
        <f>I434+M434</f>
        <v>0</v>
      </c>
      <c r="R434" s="292" t="s">
        <v>120</v>
      </c>
      <c r="S434" s="294">
        <f>P434</f>
        <v>0</v>
      </c>
    </row>
    <row r="435" spans="1:19" ht="18.899999999999999" hidden="1" customHeight="1" x14ac:dyDescent="0.3">
      <c r="A435" s="307" t="s">
        <v>122</v>
      </c>
      <c r="B435" s="291" t="s">
        <v>120</v>
      </c>
      <c r="C435" s="292">
        <f>IF(E435+G435=0, 0, ROUND((P435-Q435)/(G435+E435)/12,0))</f>
        <v>0</v>
      </c>
      <c r="D435" s="292">
        <f>IF(F435=0,0,ROUND(Q435/F435,0))</f>
        <v>0</v>
      </c>
      <c r="E435" s="312"/>
      <c r="F435" s="313"/>
      <c r="G435" s="314"/>
      <c r="H435" s="315"/>
      <c r="I435" s="316"/>
      <c r="J435" s="292" t="s">
        <v>120</v>
      </c>
      <c r="K435" s="292">
        <f>H435</f>
        <v>0</v>
      </c>
      <c r="L435" s="316"/>
      <c r="M435" s="316"/>
      <c r="N435" s="292" t="s">
        <v>120</v>
      </c>
      <c r="O435" s="292">
        <f>L435</f>
        <v>0</v>
      </c>
      <c r="P435" s="292">
        <f>H435+L435</f>
        <v>0</v>
      </c>
      <c r="Q435" s="292">
        <f>I435+M435</f>
        <v>0</v>
      </c>
      <c r="R435" s="292" t="s">
        <v>120</v>
      </c>
      <c r="S435" s="294">
        <f>P435</f>
        <v>0</v>
      </c>
    </row>
    <row r="436" spans="1:19" ht="18.899999999999999" hidden="1" customHeight="1" x14ac:dyDescent="0.3">
      <c r="A436" s="307" t="s">
        <v>123</v>
      </c>
      <c r="B436" s="291" t="s">
        <v>120</v>
      </c>
      <c r="C436" s="292" t="s">
        <v>120</v>
      </c>
      <c r="D436" s="292" t="s">
        <v>120</v>
      </c>
      <c r="E436" s="297" t="s">
        <v>120</v>
      </c>
      <c r="F436" s="298" t="s">
        <v>120</v>
      </c>
      <c r="G436" s="299" t="s">
        <v>120</v>
      </c>
      <c r="H436" s="295" t="s">
        <v>120</v>
      </c>
      <c r="I436" s="292" t="s">
        <v>120</v>
      </c>
      <c r="J436" s="316"/>
      <c r="K436" s="292">
        <f>J436</f>
        <v>0</v>
      </c>
      <c r="L436" s="292" t="s">
        <v>120</v>
      </c>
      <c r="M436" s="292" t="s">
        <v>120</v>
      </c>
      <c r="N436" s="316"/>
      <c r="O436" s="292">
        <f>N436</f>
        <v>0</v>
      </c>
      <c r="P436" s="292" t="s">
        <v>120</v>
      </c>
      <c r="Q436" s="292" t="s">
        <v>120</v>
      </c>
      <c r="R436" s="292">
        <f>J436+N436</f>
        <v>0</v>
      </c>
      <c r="S436" s="294">
        <f>R436</f>
        <v>0</v>
      </c>
    </row>
    <row r="437" spans="1:19" ht="18.899999999999999" hidden="1" customHeight="1" x14ac:dyDescent="0.3">
      <c r="A437" s="308" t="s">
        <v>125</v>
      </c>
      <c r="B437" s="309"/>
      <c r="C437" s="292">
        <f>IF(E437+G437=0, 0, ROUND((P437-Q437)/(G437+E437)/12,0))</f>
        <v>0</v>
      </c>
      <c r="D437" s="292">
        <f>IF(F437=0,0,ROUND(Q437/F437,0))</f>
        <v>0</v>
      </c>
      <c r="E437" s="297">
        <f>E438+E439</f>
        <v>0</v>
      </c>
      <c r="F437" s="298">
        <f>F438+F439</f>
        <v>0</v>
      </c>
      <c r="G437" s="299">
        <f>G438+G439</f>
        <v>0</v>
      </c>
      <c r="H437" s="295">
        <f>H438+H439</f>
        <v>0</v>
      </c>
      <c r="I437" s="292">
        <f t="shared" ref="I437" si="143">I438+I439</f>
        <v>0</v>
      </c>
      <c r="J437" s="292">
        <f>J440</f>
        <v>0</v>
      </c>
      <c r="K437" s="292">
        <f>IF(H437+J437=K438+K439+K440,H437+J437,"CHYBA")</f>
        <v>0</v>
      </c>
      <c r="L437" s="292">
        <f>L438+L439</f>
        <v>0</v>
      </c>
      <c r="M437" s="292">
        <f>M438+M439</f>
        <v>0</v>
      </c>
      <c r="N437" s="292">
        <f>N440</f>
        <v>0</v>
      </c>
      <c r="O437" s="292">
        <f>IF(L437+N437=O438+O439+O440,L437+N437,"CHYBA")</f>
        <v>0</v>
      </c>
      <c r="P437" s="292">
        <f>P438+P439</f>
        <v>0</v>
      </c>
      <c r="Q437" s="292">
        <f>Q438+Q439</f>
        <v>0</v>
      </c>
      <c r="R437" s="292">
        <f>R440</f>
        <v>0</v>
      </c>
      <c r="S437" s="294">
        <f>IF(P437+R437=S438+S439+S440,P437+R437,"CHYBA")</f>
        <v>0</v>
      </c>
    </row>
    <row r="438" spans="1:19" ht="18.899999999999999" hidden="1" customHeight="1" x14ac:dyDescent="0.3">
      <c r="A438" s="307" t="s">
        <v>121</v>
      </c>
      <c r="B438" s="291" t="s">
        <v>120</v>
      </c>
      <c r="C438" s="292">
        <f>IF(E438+G438=0, 0, ROUND((P438-Q438)/(G438+E438)/12,0))</f>
        <v>0</v>
      </c>
      <c r="D438" s="292">
        <f>IF(F438=0,0,ROUND(Q438/F438,0))</f>
        <v>0</v>
      </c>
      <c r="E438" s="312"/>
      <c r="F438" s="313"/>
      <c r="G438" s="314"/>
      <c r="H438" s="315"/>
      <c r="I438" s="316"/>
      <c r="J438" s="292" t="s">
        <v>120</v>
      </c>
      <c r="K438" s="292">
        <f>H438</f>
        <v>0</v>
      </c>
      <c r="L438" s="316"/>
      <c r="M438" s="316"/>
      <c r="N438" s="292" t="s">
        <v>120</v>
      </c>
      <c r="O438" s="292">
        <f>L438</f>
        <v>0</v>
      </c>
      <c r="P438" s="292">
        <f>H438+L438</f>
        <v>0</v>
      </c>
      <c r="Q438" s="292">
        <f>I438+M438</f>
        <v>0</v>
      </c>
      <c r="R438" s="292" t="s">
        <v>120</v>
      </c>
      <c r="S438" s="294">
        <f>P438</f>
        <v>0</v>
      </c>
    </row>
    <row r="439" spans="1:19" ht="18.899999999999999" hidden="1" customHeight="1" x14ac:dyDescent="0.3">
      <c r="A439" s="307" t="s">
        <v>122</v>
      </c>
      <c r="B439" s="291" t="s">
        <v>120</v>
      </c>
      <c r="C439" s="292">
        <f>IF(E439+G439=0, 0, ROUND((P439-Q439)/(G439+E439)/12,0))</f>
        <v>0</v>
      </c>
      <c r="D439" s="292">
        <f>IF(F439=0,0,ROUND(Q439/F439,0))</f>
        <v>0</v>
      </c>
      <c r="E439" s="312"/>
      <c r="F439" s="313"/>
      <c r="G439" s="314"/>
      <c r="H439" s="315"/>
      <c r="I439" s="316"/>
      <c r="J439" s="292" t="s">
        <v>120</v>
      </c>
      <c r="K439" s="292">
        <f>H439</f>
        <v>0</v>
      </c>
      <c r="L439" s="316"/>
      <c r="M439" s="316"/>
      <c r="N439" s="292" t="s">
        <v>120</v>
      </c>
      <c r="O439" s="292">
        <f>L439</f>
        <v>0</v>
      </c>
      <c r="P439" s="292">
        <f>H439+L439</f>
        <v>0</v>
      </c>
      <c r="Q439" s="292">
        <f>I439+M439</f>
        <v>0</v>
      </c>
      <c r="R439" s="292" t="s">
        <v>120</v>
      </c>
      <c r="S439" s="294">
        <f>P439</f>
        <v>0</v>
      </c>
    </row>
    <row r="440" spans="1:19" ht="18.899999999999999" hidden="1" customHeight="1" x14ac:dyDescent="0.3">
      <c r="A440" s="307" t="s">
        <v>123</v>
      </c>
      <c r="B440" s="291" t="s">
        <v>120</v>
      </c>
      <c r="C440" s="292" t="s">
        <v>120</v>
      </c>
      <c r="D440" s="292" t="s">
        <v>120</v>
      </c>
      <c r="E440" s="297" t="s">
        <v>120</v>
      </c>
      <c r="F440" s="298" t="s">
        <v>120</v>
      </c>
      <c r="G440" s="299" t="s">
        <v>120</v>
      </c>
      <c r="H440" s="295" t="s">
        <v>120</v>
      </c>
      <c r="I440" s="292" t="s">
        <v>120</v>
      </c>
      <c r="J440" s="316"/>
      <c r="K440" s="292">
        <f>J440</f>
        <v>0</v>
      </c>
      <c r="L440" s="292" t="s">
        <v>120</v>
      </c>
      <c r="M440" s="292" t="s">
        <v>120</v>
      </c>
      <c r="N440" s="316"/>
      <c r="O440" s="292">
        <f>N440</f>
        <v>0</v>
      </c>
      <c r="P440" s="292" t="s">
        <v>120</v>
      </c>
      <c r="Q440" s="292" t="s">
        <v>120</v>
      </c>
      <c r="R440" s="292">
        <f>J440+N440</f>
        <v>0</v>
      </c>
      <c r="S440" s="294">
        <f>R440</f>
        <v>0</v>
      </c>
    </row>
    <row r="441" spans="1:19" ht="18.899999999999999" hidden="1" customHeight="1" x14ac:dyDescent="0.3">
      <c r="A441" s="308" t="s">
        <v>125</v>
      </c>
      <c r="B441" s="309"/>
      <c r="C441" s="292">
        <f>IF(E441+G441=0, 0, ROUND((P441-Q441)/(G441+E441)/12,0))</f>
        <v>0</v>
      </c>
      <c r="D441" s="292">
        <f>IF(F441=0,0,ROUND(Q441/F441,0))</f>
        <v>0</v>
      </c>
      <c r="E441" s="297">
        <f>E442+E443</f>
        <v>0</v>
      </c>
      <c r="F441" s="298">
        <f>F442+F443</f>
        <v>0</v>
      </c>
      <c r="G441" s="299">
        <f>G442+G443</f>
        <v>0</v>
      </c>
      <c r="H441" s="295">
        <f>H442+H443</f>
        <v>0</v>
      </c>
      <c r="I441" s="292">
        <f t="shared" ref="I441" si="144">I442+I443</f>
        <v>0</v>
      </c>
      <c r="J441" s="292">
        <f>J444</f>
        <v>0</v>
      </c>
      <c r="K441" s="292">
        <f>IF(H441+J441=K442+K443+K444,H441+J441,"CHYBA")</f>
        <v>0</v>
      </c>
      <c r="L441" s="292">
        <f>L442+L443</f>
        <v>0</v>
      </c>
      <c r="M441" s="292">
        <f>M442+M443</f>
        <v>0</v>
      </c>
      <c r="N441" s="292">
        <f>N444</f>
        <v>0</v>
      </c>
      <c r="O441" s="292">
        <f>IF(L441+N441=O442+O443+O444,L441+N441,"CHYBA")</f>
        <v>0</v>
      </c>
      <c r="P441" s="292">
        <f>P442+P443</f>
        <v>0</v>
      </c>
      <c r="Q441" s="292">
        <f>Q442+Q443</f>
        <v>0</v>
      </c>
      <c r="R441" s="292">
        <f>R444</f>
        <v>0</v>
      </c>
      <c r="S441" s="294">
        <f>IF(P441+R441=S442+S443+S444,P441+R441,"CHYBA")</f>
        <v>0</v>
      </c>
    </row>
    <row r="442" spans="1:19" ht="18.899999999999999" hidden="1" customHeight="1" x14ac:dyDescent="0.3">
      <c r="A442" s="307" t="s">
        <v>121</v>
      </c>
      <c r="B442" s="291" t="s">
        <v>120</v>
      </c>
      <c r="C442" s="292">
        <f>IF(E442+G442=0, 0, ROUND((P442-Q442)/(G442+E442)/12,0))</f>
        <v>0</v>
      </c>
      <c r="D442" s="292">
        <f>IF(F442=0,0,ROUND(Q442/F442,0))</f>
        <v>0</v>
      </c>
      <c r="E442" s="312"/>
      <c r="F442" s="313"/>
      <c r="G442" s="314"/>
      <c r="H442" s="315"/>
      <c r="I442" s="316"/>
      <c r="J442" s="292" t="s">
        <v>120</v>
      </c>
      <c r="K442" s="292">
        <f>H442</f>
        <v>0</v>
      </c>
      <c r="L442" s="316"/>
      <c r="M442" s="316"/>
      <c r="N442" s="292" t="s">
        <v>120</v>
      </c>
      <c r="O442" s="292">
        <f>L442</f>
        <v>0</v>
      </c>
      <c r="P442" s="292">
        <f>H442+L442</f>
        <v>0</v>
      </c>
      <c r="Q442" s="292">
        <f>I442+M442</f>
        <v>0</v>
      </c>
      <c r="R442" s="292" t="s">
        <v>120</v>
      </c>
      <c r="S442" s="294">
        <f>P442</f>
        <v>0</v>
      </c>
    </row>
    <row r="443" spans="1:19" ht="18.899999999999999" hidden="1" customHeight="1" x14ac:dyDescent="0.3">
      <c r="A443" s="307" t="s">
        <v>122</v>
      </c>
      <c r="B443" s="291" t="s">
        <v>120</v>
      </c>
      <c r="C443" s="292">
        <f>IF(E443+G443=0, 0, ROUND((P443-Q443)/(G443+E443)/12,0))</f>
        <v>0</v>
      </c>
      <c r="D443" s="292">
        <f>IF(F443=0,0,ROUND(Q443/F443,0))</f>
        <v>0</v>
      </c>
      <c r="E443" s="312"/>
      <c r="F443" s="313"/>
      <c r="G443" s="314"/>
      <c r="H443" s="315"/>
      <c r="I443" s="316"/>
      <c r="J443" s="292" t="s">
        <v>120</v>
      </c>
      <c r="K443" s="292">
        <f>H443</f>
        <v>0</v>
      </c>
      <c r="L443" s="316"/>
      <c r="M443" s="316"/>
      <c r="N443" s="292" t="s">
        <v>120</v>
      </c>
      <c r="O443" s="292">
        <f>L443</f>
        <v>0</v>
      </c>
      <c r="P443" s="292">
        <f>H443+L443</f>
        <v>0</v>
      </c>
      <c r="Q443" s="292">
        <f>I443+M443</f>
        <v>0</v>
      </c>
      <c r="R443" s="292" t="s">
        <v>120</v>
      </c>
      <c r="S443" s="294">
        <f>P443</f>
        <v>0</v>
      </c>
    </row>
    <row r="444" spans="1:19" ht="18.899999999999999" hidden="1" customHeight="1" x14ac:dyDescent="0.3">
      <c r="A444" s="307" t="s">
        <v>123</v>
      </c>
      <c r="B444" s="291" t="s">
        <v>120</v>
      </c>
      <c r="C444" s="292" t="s">
        <v>120</v>
      </c>
      <c r="D444" s="292" t="s">
        <v>120</v>
      </c>
      <c r="E444" s="297" t="s">
        <v>120</v>
      </c>
      <c r="F444" s="298" t="s">
        <v>120</v>
      </c>
      <c r="G444" s="299" t="s">
        <v>120</v>
      </c>
      <c r="H444" s="295" t="s">
        <v>120</v>
      </c>
      <c r="I444" s="292" t="s">
        <v>120</v>
      </c>
      <c r="J444" s="316"/>
      <c r="K444" s="292">
        <f>J444</f>
        <v>0</v>
      </c>
      <c r="L444" s="292" t="s">
        <v>120</v>
      </c>
      <c r="M444" s="292" t="s">
        <v>120</v>
      </c>
      <c r="N444" s="316"/>
      <c r="O444" s="292">
        <f>N444</f>
        <v>0</v>
      </c>
      <c r="P444" s="292" t="s">
        <v>120</v>
      </c>
      <c r="Q444" s="292" t="s">
        <v>120</v>
      </c>
      <c r="R444" s="292">
        <f>J444+N444</f>
        <v>0</v>
      </c>
      <c r="S444" s="294">
        <f>R444</f>
        <v>0</v>
      </c>
    </row>
    <row r="445" spans="1:19" ht="18.899999999999999" hidden="1" customHeight="1" x14ac:dyDescent="0.3">
      <c r="A445" s="308" t="s">
        <v>125</v>
      </c>
      <c r="B445" s="309"/>
      <c r="C445" s="292">
        <f>IF(E445+G445=0, 0, ROUND((P445-Q445)/(G445+E445)/12,0))</f>
        <v>0</v>
      </c>
      <c r="D445" s="292">
        <f>IF(F445=0,0,ROUND(Q445/F445,0))</f>
        <v>0</v>
      </c>
      <c r="E445" s="297">
        <f>E446+E447</f>
        <v>0</v>
      </c>
      <c r="F445" s="298">
        <f>F446+F447</f>
        <v>0</v>
      </c>
      <c r="G445" s="299">
        <f>G446+G447</f>
        <v>0</v>
      </c>
      <c r="H445" s="295">
        <f>H446+H447</f>
        <v>0</v>
      </c>
      <c r="I445" s="292">
        <f t="shared" ref="I445" si="145">I446+I447</f>
        <v>0</v>
      </c>
      <c r="J445" s="292">
        <f>J448</f>
        <v>0</v>
      </c>
      <c r="K445" s="292">
        <f>IF(H445+J445=K446+K447+K448,H445+J445,"CHYBA")</f>
        <v>0</v>
      </c>
      <c r="L445" s="292">
        <f>L446+L447</f>
        <v>0</v>
      </c>
      <c r="M445" s="292">
        <f>M446+M447</f>
        <v>0</v>
      </c>
      <c r="N445" s="292">
        <f>N448</f>
        <v>0</v>
      </c>
      <c r="O445" s="292">
        <f>IF(L445+N445=O446+O447+O448,L445+N445,"CHYBA")</f>
        <v>0</v>
      </c>
      <c r="P445" s="292">
        <f>P446+P447</f>
        <v>0</v>
      </c>
      <c r="Q445" s="292">
        <f>Q446+Q447</f>
        <v>0</v>
      </c>
      <c r="R445" s="292">
        <f>R448</f>
        <v>0</v>
      </c>
      <c r="S445" s="294">
        <f>IF(P445+R445=S446+S447+S448,P445+R445,"CHYBA")</f>
        <v>0</v>
      </c>
    </row>
    <row r="446" spans="1:19" ht="18.899999999999999" hidden="1" customHeight="1" x14ac:dyDescent="0.3">
      <c r="A446" s="307" t="s">
        <v>121</v>
      </c>
      <c r="B446" s="291" t="s">
        <v>120</v>
      </c>
      <c r="C446" s="292">
        <f>IF(E446+G446=0, 0, ROUND((P446-Q446)/(G446+E446)/12,0))</f>
        <v>0</v>
      </c>
      <c r="D446" s="292">
        <f>IF(F446=0,0,ROUND(Q446/F446,0))</f>
        <v>0</v>
      </c>
      <c r="E446" s="312"/>
      <c r="F446" s="313"/>
      <c r="G446" s="314"/>
      <c r="H446" s="315"/>
      <c r="I446" s="316"/>
      <c r="J446" s="292" t="s">
        <v>120</v>
      </c>
      <c r="K446" s="292">
        <f>H446</f>
        <v>0</v>
      </c>
      <c r="L446" s="316"/>
      <c r="M446" s="316"/>
      <c r="N446" s="292" t="s">
        <v>120</v>
      </c>
      <c r="O446" s="292">
        <f>L446</f>
        <v>0</v>
      </c>
      <c r="P446" s="292">
        <f>H446+L446</f>
        <v>0</v>
      </c>
      <c r="Q446" s="292">
        <f>I446+M446</f>
        <v>0</v>
      </c>
      <c r="R446" s="292" t="s">
        <v>120</v>
      </c>
      <c r="S446" s="294">
        <f>P446</f>
        <v>0</v>
      </c>
    </row>
    <row r="447" spans="1:19" ht="18.899999999999999" hidden="1" customHeight="1" x14ac:dyDescent="0.3">
      <c r="A447" s="307" t="s">
        <v>122</v>
      </c>
      <c r="B447" s="291" t="s">
        <v>120</v>
      </c>
      <c r="C447" s="292">
        <f>IF(E447+G447=0, 0, ROUND((P447-Q447)/(G447+E447)/12,0))</f>
        <v>0</v>
      </c>
      <c r="D447" s="292">
        <f>IF(F447=0,0,ROUND(Q447/F447,0))</f>
        <v>0</v>
      </c>
      <c r="E447" s="312"/>
      <c r="F447" s="313"/>
      <c r="G447" s="314"/>
      <c r="H447" s="315"/>
      <c r="I447" s="316"/>
      <c r="J447" s="292" t="s">
        <v>120</v>
      </c>
      <c r="K447" s="292">
        <f>H447</f>
        <v>0</v>
      </c>
      <c r="L447" s="316"/>
      <c r="M447" s="316"/>
      <c r="N447" s="292" t="s">
        <v>120</v>
      </c>
      <c r="O447" s="292">
        <f>L447</f>
        <v>0</v>
      </c>
      <c r="P447" s="292">
        <f>H447+L447</f>
        <v>0</v>
      </c>
      <c r="Q447" s="292">
        <f>I447+M447</f>
        <v>0</v>
      </c>
      <c r="R447" s="292" t="s">
        <v>120</v>
      </c>
      <c r="S447" s="294">
        <f>P447</f>
        <v>0</v>
      </c>
    </row>
    <row r="448" spans="1:19" ht="18.899999999999999" hidden="1" customHeight="1" x14ac:dyDescent="0.3">
      <c r="A448" s="307" t="s">
        <v>123</v>
      </c>
      <c r="B448" s="291" t="s">
        <v>120</v>
      </c>
      <c r="C448" s="292" t="s">
        <v>120</v>
      </c>
      <c r="D448" s="292" t="s">
        <v>120</v>
      </c>
      <c r="E448" s="297" t="s">
        <v>120</v>
      </c>
      <c r="F448" s="298" t="s">
        <v>120</v>
      </c>
      <c r="G448" s="299" t="s">
        <v>120</v>
      </c>
      <c r="H448" s="295" t="s">
        <v>120</v>
      </c>
      <c r="I448" s="292" t="s">
        <v>120</v>
      </c>
      <c r="J448" s="316"/>
      <c r="K448" s="292">
        <f>J448</f>
        <v>0</v>
      </c>
      <c r="L448" s="292" t="s">
        <v>120</v>
      </c>
      <c r="M448" s="292" t="s">
        <v>120</v>
      </c>
      <c r="N448" s="316"/>
      <c r="O448" s="292">
        <f>N448</f>
        <v>0</v>
      </c>
      <c r="P448" s="292" t="s">
        <v>120</v>
      </c>
      <c r="Q448" s="292" t="s">
        <v>120</v>
      </c>
      <c r="R448" s="292">
        <f>J448+N448</f>
        <v>0</v>
      </c>
      <c r="S448" s="294">
        <f>R448</f>
        <v>0</v>
      </c>
    </row>
    <row r="449" spans="1:19" ht="18.899999999999999" hidden="1" customHeight="1" x14ac:dyDescent="0.3">
      <c r="A449" s="308" t="s">
        <v>125</v>
      </c>
      <c r="B449" s="309"/>
      <c r="C449" s="292">
        <f>IF(E449+G449=0, 0, ROUND((P449-Q449)/(G449+E449)/12,0))</f>
        <v>0</v>
      </c>
      <c r="D449" s="292">
        <f>IF(F449=0,0,ROUND(Q449/F449,0))</f>
        <v>0</v>
      </c>
      <c r="E449" s="297">
        <f>E450+E451</f>
        <v>0</v>
      </c>
      <c r="F449" s="298">
        <f>F450+F451</f>
        <v>0</v>
      </c>
      <c r="G449" s="299">
        <f>G450+G451</f>
        <v>0</v>
      </c>
      <c r="H449" s="295">
        <f>H450+H451</f>
        <v>0</v>
      </c>
      <c r="I449" s="292">
        <f t="shared" ref="I449" si="146">I450+I451</f>
        <v>0</v>
      </c>
      <c r="J449" s="292">
        <f>J452</f>
        <v>0</v>
      </c>
      <c r="K449" s="292">
        <f>IF(H449+J449=K450+K451+K452,H449+J449,"CHYBA")</f>
        <v>0</v>
      </c>
      <c r="L449" s="292">
        <f>L450+L451</f>
        <v>0</v>
      </c>
      <c r="M449" s="292">
        <f>M450+M451</f>
        <v>0</v>
      </c>
      <c r="N449" s="292">
        <f>N452</f>
        <v>0</v>
      </c>
      <c r="O449" s="292">
        <f>IF(L449+N449=O450+O451+O452,L449+N449,"CHYBA")</f>
        <v>0</v>
      </c>
      <c r="P449" s="292">
        <f>P450+P451</f>
        <v>0</v>
      </c>
      <c r="Q449" s="292">
        <f>Q450+Q451</f>
        <v>0</v>
      </c>
      <c r="R449" s="292">
        <f>R452</f>
        <v>0</v>
      </c>
      <c r="S449" s="294">
        <f>IF(P449+R449=S450+S451+S452,P449+R449,"CHYBA")</f>
        <v>0</v>
      </c>
    </row>
    <row r="450" spans="1:19" ht="18.899999999999999" hidden="1" customHeight="1" x14ac:dyDescent="0.3">
      <c r="A450" s="307" t="s">
        <v>121</v>
      </c>
      <c r="B450" s="291" t="s">
        <v>120</v>
      </c>
      <c r="C450" s="292">
        <f>IF(E450+G450=0, 0, ROUND((P450-Q450)/(G450+E450)/12,0))</f>
        <v>0</v>
      </c>
      <c r="D450" s="292">
        <f>IF(F450=0,0,ROUND(Q450/F450,0))</f>
        <v>0</v>
      </c>
      <c r="E450" s="312"/>
      <c r="F450" s="313"/>
      <c r="G450" s="314"/>
      <c r="H450" s="315"/>
      <c r="I450" s="316"/>
      <c r="J450" s="292" t="s">
        <v>120</v>
      </c>
      <c r="K450" s="292">
        <f>H450</f>
        <v>0</v>
      </c>
      <c r="L450" s="316"/>
      <c r="M450" s="316"/>
      <c r="N450" s="292" t="s">
        <v>120</v>
      </c>
      <c r="O450" s="292">
        <f>L450</f>
        <v>0</v>
      </c>
      <c r="P450" s="292">
        <f>H450+L450</f>
        <v>0</v>
      </c>
      <c r="Q450" s="292">
        <f>I450+M450</f>
        <v>0</v>
      </c>
      <c r="R450" s="292" t="s">
        <v>120</v>
      </c>
      <c r="S450" s="294">
        <f>P450</f>
        <v>0</v>
      </c>
    </row>
    <row r="451" spans="1:19" ht="18.899999999999999" hidden="1" customHeight="1" x14ac:dyDescent="0.3">
      <c r="A451" s="307" t="s">
        <v>122</v>
      </c>
      <c r="B451" s="291" t="s">
        <v>120</v>
      </c>
      <c r="C451" s="292">
        <f>IF(E451+G451=0, 0, ROUND((P451-Q451)/(G451+E451)/12,0))</f>
        <v>0</v>
      </c>
      <c r="D451" s="292">
        <f>IF(F451=0,0,ROUND(Q451/F451,0))</f>
        <v>0</v>
      </c>
      <c r="E451" s="312"/>
      <c r="F451" s="313"/>
      <c r="G451" s="314"/>
      <c r="H451" s="315"/>
      <c r="I451" s="316"/>
      <c r="J451" s="292" t="s">
        <v>120</v>
      </c>
      <c r="K451" s="292">
        <f>H451</f>
        <v>0</v>
      </c>
      <c r="L451" s="316"/>
      <c r="M451" s="316"/>
      <c r="N451" s="292" t="s">
        <v>120</v>
      </c>
      <c r="O451" s="292">
        <f>L451</f>
        <v>0</v>
      </c>
      <c r="P451" s="292">
        <f>H451+L451</f>
        <v>0</v>
      </c>
      <c r="Q451" s="292">
        <f>I451+M451</f>
        <v>0</v>
      </c>
      <c r="R451" s="292" t="s">
        <v>120</v>
      </c>
      <c r="S451" s="294">
        <f>P451</f>
        <v>0</v>
      </c>
    </row>
    <row r="452" spans="1:19" ht="18.899999999999999" hidden="1" customHeight="1" x14ac:dyDescent="0.3">
      <c r="A452" s="325" t="s">
        <v>123</v>
      </c>
      <c r="B452" s="326" t="s">
        <v>120</v>
      </c>
      <c r="C452" s="327" t="s">
        <v>120</v>
      </c>
      <c r="D452" s="327" t="s">
        <v>120</v>
      </c>
      <c r="E452" s="328" t="s">
        <v>120</v>
      </c>
      <c r="F452" s="329" t="s">
        <v>120</v>
      </c>
      <c r="G452" s="330" t="s">
        <v>120</v>
      </c>
      <c r="H452" s="331" t="s">
        <v>120</v>
      </c>
      <c r="I452" s="327" t="s">
        <v>120</v>
      </c>
      <c r="J452" s="332"/>
      <c r="K452" s="327">
        <f>J452</f>
        <v>0</v>
      </c>
      <c r="L452" s="327" t="s">
        <v>120</v>
      </c>
      <c r="M452" s="327" t="s">
        <v>120</v>
      </c>
      <c r="N452" s="332"/>
      <c r="O452" s="327">
        <f>N452</f>
        <v>0</v>
      </c>
      <c r="P452" s="327" t="s">
        <v>120</v>
      </c>
      <c r="Q452" s="327" t="s">
        <v>120</v>
      </c>
      <c r="R452" s="327">
        <f>J452+N452</f>
        <v>0</v>
      </c>
      <c r="S452" s="333">
        <f>R452</f>
        <v>0</v>
      </c>
    </row>
    <row r="453" spans="1:19" ht="18.899999999999999" hidden="1" customHeight="1" x14ac:dyDescent="0.3">
      <c r="A453" s="301" t="s">
        <v>128</v>
      </c>
      <c r="B453" s="302" t="s">
        <v>120</v>
      </c>
      <c r="C453" s="303">
        <f>IF(E453+G453=0, 0, ROUND((P453-Q453)/(G453+E453)/12,0))</f>
        <v>0</v>
      </c>
      <c r="D453" s="303">
        <f>IF(F453=0,0,ROUND(Q453/F453,0))</f>
        <v>0</v>
      </c>
      <c r="E453" s="304">
        <f>E454+E455</f>
        <v>0</v>
      </c>
      <c r="F453" s="303">
        <f>F454+F455</f>
        <v>0</v>
      </c>
      <c r="G453" s="305">
        <f>G454+G455</f>
        <v>0</v>
      </c>
      <c r="H453" s="306">
        <f>H454+H455</f>
        <v>0</v>
      </c>
      <c r="I453" s="303">
        <f t="shared" ref="I453" si="147">I454+I455</f>
        <v>0</v>
      </c>
      <c r="J453" s="303">
        <f>J456</f>
        <v>0</v>
      </c>
      <c r="K453" s="303">
        <f>IF(H453+J453=K454+K455+K456,H453+J453,"CHYBA")</f>
        <v>0</v>
      </c>
      <c r="L453" s="303">
        <f>L454+L455</f>
        <v>0</v>
      </c>
      <c r="M453" s="303">
        <f>M454+M455</f>
        <v>0</v>
      </c>
      <c r="N453" s="303">
        <f>N456</f>
        <v>0</v>
      </c>
      <c r="O453" s="303">
        <f>IF(L453+N453=O454+O455+O456,L453+N453,"CHYBA")</f>
        <v>0</v>
      </c>
      <c r="P453" s="303">
        <f>P454+P455</f>
        <v>0</v>
      </c>
      <c r="Q453" s="303">
        <f>Q454+Q455</f>
        <v>0</v>
      </c>
      <c r="R453" s="303">
        <f>R456</f>
        <v>0</v>
      </c>
      <c r="S453" s="305">
        <f>IF(P453+R453=S454+S455+S456,P453+R453,"CHYBA")</f>
        <v>0</v>
      </c>
    </row>
    <row r="454" spans="1:19" ht="18.899999999999999" hidden="1" customHeight="1" x14ac:dyDescent="0.3">
      <c r="A454" s="307" t="s">
        <v>121</v>
      </c>
      <c r="B454" s="291" t="s">
        <v>120</v>
      </c>
      <c r="C454" s="292">
        <f>IF(E454+G454=0, 0, ROUND((P454-Q454)/(G454+E454)/12,0))</f>
        <v>0</v>
      </c>
      <c r="D454" s="292">
        <f>IF(F454=0,0,ROUND(Q454/F454,0))</f>
        <v>0</v>
      </c>
      <c r="E454" s="293">
        <f>E458+E462+E466+E470+E474+E478+E482</f>
        <v>0</v>
      </c>
      <c r="F454" s="292">
        <f>F458+F462+F466+F470+F474+F478+F482</f>
        <v>0</v>
      </c>
      <c r="G454" s="294">
        <f>G458+G462+G466+G470+G474+G478+G482</f>
        <v>0</v>
      </c>
      <c r="H454" s="295">
        <f>H458+H462+H466+H470+H474+H478+H482</f>
        <v>0</v>
      </c>
      <c r="I454" s="292">
        <f t="shared" ref="I454:I455" si="148">I458+I462+I466+I470+I474+I478+I482</f>
        <v>0</v>
      </c>
      <c r="J454" s="292" t="s">
        <v>120</v>
      </c>
      <c r="K454" s="292">
        <f>H454</f>
        <v>0</v>
      </c>
      <c r="L454" s="292">
        <f>L458+L462+L466+L470+L474+L478+L482</f>
        <v>0</v>
      </c>
      <c r="M454" s="292">
        <f t="shared" ref="M454:M455" si="149">M458+M462+M466+M470+M474+M478+M482</f>
        <v>0</v>
      </c>
      <c r="N454" s="292" t="s">
        <v>120</v>
      </c>
      <c r="O454" s="292">
        <f>L454</f>
        <v>0</v>
      </c>
      <c r="P454" s="292">
        <f>H454+L454</f>
        <v>0</v>
      </c>
      <c r="Q454" s="292">
        <f>I454+M454</f>
        <v>0</v>
      </c>
      <c r="R454" s="292" t="s">
        <v>120</v>
      </c>
      <c r="S454" s="294">
        <f>P454</f>
        <v>0</v>
      </c>
    </row>
    <row r="455" spans="1:19" ht="18.899999999999999" hidden="1" customHeight="1" x14ac:dyDescent="0.3">
      <c r="A455" s="307" t="s">
        <v>122</v>
      </c>
      <c r="B455" s="291" t="s">
        <v>120</v>
      </c>
      <c r="C455" s="292">
        <f>IF(E455+G455=0, 0, ROUND((P455-Q455)/(G455+E455)/12,0))</f>
        <v>0</v>
      </c>
      <c r="D455" s="292">
        <f>IF(F455=0,0,ROUND(Q455/F455,0))</f>
        <v>0</v>
      </c>
      <c r="E455" s="293">
        <f>E459+E463+E467+E471+E475+E479+E483</f>
        <v>0</v>
      </c>
      <c r="F455" s="292">
        <f t="shared" ref="F455:G455" si="150">F459+F463+F467+F471+F475+F479+F483</f>
        <v>0</v>
      </c>
      <c r="G455" s="294">
        <f t="shared" si="150"/>
        <v>0</v>
      </c>
      <c r="H455" s="295">
        <f>H459+H463+H467+H471+H475+H479+H483</f>
        <v>0</v>
      </c>
      <c r="I455" s="292">
        <f t="shared" si="148"/>
        <v>0</v>
      </c>
      <c r="J455" s="292" t="s">
        <v>120</v>
      </c>
      <c r="K455" s="292">
        <f>H455</f>
        <v>0</v>
      </c>
      <c r="L455" s="292">
        <f>L459+L463+L467+L471+L475+L479+L483</f>
        <v>0</v>
      </c>
      <c r="M455" s="292">
        <f t="shared" si="149"/>
        <v>0</v>
      </c>
      <c r="N455" s="292" t="s">
        <v>120</v>
      </c>
      <c r="O455" s="292">
        <f>L455</f>
        <v>0</v>
      </c>
      <c r="P455" s="292">
        <f>H455+L455</f>
        <v>0</v>
      </c>
      <c r="Q455" s="292">
        <f>I455+M455</f>
        <v>0</v>
      </c>
      <c r="R455" s="292" t="s">
        <v>120</v>
      </c>
      <c r="S455" s="294">
        <f>P455</f>
        <v>0</v>
      </c>
    </row>
    <row r="456" spans="1:19" ht="18.899999999999999" hidden="1" customHeight="1" x14ac:dyDescent="0.3">
      <c r="A456" s="307" t="s">
        <v>123</v>
      </c>
      <c r="B456" s="291" t="s">
        <v>120</v>
      </c>
      <c r="C456" s="292" t="s">
        <v>120</v>
      </c>
      <c r="D456" s="292" t="s">
        <v>120</v>
      </c>
      <c r="E456" s="297" t="s">
        <v>120</v>
      </c>
      <c r="F456" s="298" t="s">
        <v>120</v>
      </c>
      <c r="G456" s="299" t="s">
        <v>120</v>
      </c>
      <c r="H456" s="295" t="s">
        <v>120</v>
      </c>
      <c r="I456" s="292" t="s">
        <v>120</v>
      </c>
      <c r="J456" s="292">
        <f>J460+J464+J468+J472+J476+J480+J484</f>
        <v>0</v>
      </c>
      <c r="K456" s="292">
        <f>J456</f>
        <v>0</v>
      </c>
      <c r="L456" s="292" t="s">
        <v>120</v>
      </c>
      <c r="M456" s="292" t="s">
        <v>120</v>
      </c>
      <c r="N456" s="292">
        <f>N460+N464+N468+N472+N476+N480+N484</f>
        <v>0</v>
      </c>
      <c r="O456" s="292">
        <f>N456</f>
        <v>0</v>
      </c>
      <c r="P456" s="292" t="s">
        <v>120</v>
      </c>
      <c r="Q456" s="292" t="s">
        <v>120</v>
      </c>
      <c r="R456" s="292">
        <f>J456+N456</f>
        <v>0</v>
      </c>
      <c r="S456" s="294">
        <f>R456</f>
        <v>0</v>
      </c>
    </row>
    <row r="457" spans="1:19" ht="18.899999999999999" hidden="1" customHeight="1" x14ac:dyDescent="0.3">
      <c r="A457" s="308" t="s">
        <v>125</v>
      </c>
      <c r="B457" s="309"/>
      <c r="C457" s="292">
        <f>IF(E457+G457=0, 0, ROUND((P457-Q457)/(G457+E457)/12,0))</f>
        <v>0</v>
      </c>
      <c r="D457" s="292">
        <f>IF(F457=0,0,ROUND(Q457/F457,0))</f>
        <v>0</v>
      </c>
      <c r="E457" s="297">
        <f>E458+E459</f>
        <v>0</v>
      </c>
      <c r="F457" s="298">
        <f>F458+F459</f>
        <v>0</v>
      </c>
      <c r="G457" s="299">
        <f>G458+G459</f>
        <v>0</v>
      </c>
      <c r="H457" s="310">
        <f>H458+H459</f>
        <v>0</v>
      </c>
      <c r="I457" s="311">
        <f>I458+I459</f>
        <v>0</v>
      </c>
      <c r="J457" s="311">
        <f>J460</f>
        <v>0</v>
      </c>
      <c r="K457" s="311">
        <f>IF(H457+J457=K458+K459+K460,H457+J457,"CHYBA")</f>
        <v>0</v>
      </c>
      <c r="L457" s="292">
        <f>L458+L459</f>
        <v>0</v>
      </c>
      <c r="M457" s="292">
        <f>M458+M459</f>
        <v>0</v>
      </c>
      <c r="N457" s="292">
        <f>N460</f>
        <v>0</v>
      </c>
      <c r="O457" s="292">
        <f>IF(L457+N457=O458+O459+O460,L457+N457,"CHYBA")</f>
        <v>0</v>
      </c>
      <c r="P457" s="292">
        <f>P458+P459</f>
        <v>0</v>
      </c>
      <c r="Q457" s="292">
        <f>Q458+Q459</f>
        <v>0</v>
      </c>
      <c r="R457" s="292">
        <f>R460</f>
        <v>0</v>
      </c>
      <c r="S457" s="294">
        <f>IF(P457+R457=S458+S459+S460,P457+R457,"CHYBA")</f>
        <v>0</v>
      </c>
    </row>
    <row r="458" spans="1:19" ht="18.899999999999999" hidden="1" customHeight="1" x14ac:dyDescent="0.3">
      <c r="A458" s="307" t="s">
        <v>121</v>
      </c>
      <c r="B458" s="291" t="s">
        <v>120</v>
      </c>
      <c r="C458" s="292">
        <f>IF(E458+G458=0, 0, ROUND((P458-Q458)/(G458+E458)/12,0))</f>
        <v>0</v>
      </c>
      <c r="D458" s="292">
        <f>IF(F458=0,0,ROUND(Q458/F458,0))</f>
        <v>0</v>
      </c>
      <c r="E458" s="312"/>
      <c r="F458" s="313"/>
      <c r="G458" s="314"/>
      <c r="H458" s="315"/>
      <c r="I458" s="316"/>
      <c r="J458" s="311" t="s">
        <v>120</v>
      </c>
      <c r="K458" s="311">
        <f>H458</f>
        <v>0</v>
      </c>
      <c r="L458" s="316"/>
      <c r="M458" s="316"/>
      <c r="N458" s="292" t="s">
        <v>120</v>
      </c>
      <c r="O458" s="292">
        <f>L458</f>
        <v>0</v>
      </c>
      <c r="P458" s="292">
        <f>H458+L458</f>
        <v>0</v>
      </c>
      <c r="Q458" s="292">
        <f>I458+M458</f>
        <v>0</v>
      </c>
      <c r="R458" s="292" t="s">
        <v>120</v>
      </c>
      <c r="S458" s="294">
        <f>P458</f>
        <v>0</v>
      </c>
    </row>
    <row r="459" spans="1:19" ht="18.899999999999999" hidden="1" customHeight="1" x14ac:dyDescent="0.3">
      <c r="A459" s="307" t="s">
        <v>122</v>
      </c>
      <c r="B459" s="291" t="s">
        <v>120</v>
      </c>
      <c r="C459" s="292">
        <f>IF(E459+G459=0, 0, ROUND((P459-Q459)/(G459+E459)/12,0))</f>
        <v>0</v>
      </c>
      <c r="D459" s="292">
        <f>IF(F459=0,0,ROUND(Q459/F459,0))</f>
        <v>0</v>
      </c>
      <c r="E459" s="312"/>
      <c r="F459" s="313"/>
      <c r="G459" s="314"/>
      <c r="H459" s="315"/>
      <c r="I459" s="316"/>
      <c r="J459" s="311" t="s">
        <v>120</v>
      </c>
      <c r="K459" s="311">
        <f>H459</f>
        <v>0</v>
      </c>
      <c r="L459" s="316"/>
      <c r="M459" s="316"/>
      <c r="N459" s="292" t="s">
        <v>120</v>
      </c>
      <c r="O459" s="292">
        <f>L459</f>
        <v>0</v>
      </c>
      <c r="P459" s="292">
        <f>H459+L459</f>
        <v>0</v>
      </c>
      <c r="Q459" s="292">
        <f>I459+M459</f>
        <v>0</v>
      </c>
      <c r="R459" s="292" t="s">
        <v>120</v>
      </c>
      <c r="S459" s="294">
        <f>P459</f>
        <v>0</v>
      </c>
    </row>
    <row r="460" spans="1:19" ht="18.899999999999999" hidden="1" customHeight="1" x14ac:dyDescent="0.3">
      <c r="A460" s="307" t="s">
        <v>123</v>
      </c>
      <c r="B460" s="291" t="s">
        <v>120</v>
      </c>
      <c r="C460" s="292" t="s">
        <v>120</v>
      </c>
      <c r="D460" s="292" t="s">
        <v>120</v>
      </c>
      <c r="E460" s="297" t="s">
        <v>120</v>
      </c>
      <c r="F460" s="298" t="s">
        <v>120</v>
      </c>
      <c r="G460" s="299" t="s">
        <v>120</v>
      </c>
      <c r="H460" s="295" t="s">
        <v>120</v>
      </c>
      <c r="I460" s="292" t="s">
        <v>120</v>
      </c>
      <c r="J460" s="316"/>
      <c r="K460" s="311">
        <f>J460</f>
        <v>0</v>
      </c>
      <c r="L460" s="292" t="s">
        <v>120</v>
      </c>
      <c r="M460" s="292" t="s">
        <v>120</v>
      </c>
      <c r="N460" s="316"/>
      <c r="O460" s="292">
        <f>N460</f>
        <v>0</v>
      </c>
      <c r="P460" s="292" t="s">
        <v>120</v>
      </c>
      <c r="Q460" s="292" t="s">
        <v>120</v>
      </c>
      <c r="R460" s="292">
        <f>J460+N460</f>
        <v>0</v>
      </c>
      <c r="S460" s="294">
        <f>R460</f>
        <v>0</v>
      </c>
    </row>
    <row r="461" spans="1:19" ht="18.899999999999999" hidden="1" customHeight="1" x14ac:dyDescent="0.3">
      <c r="A461" s="308" t="s">
        <v>125</v>
      </c>
      <c r="B461" s="309"/>
      <c r="C461" s="292">
        <f>IF(E461+G461=0, 0, ROUND((P461-Q461)/(G461+E461)/12,0))</f>
        <v>0</v>
      </c>
      <c r="D461" s="292">
        <f>IF(F461=0,0,ROUND(Q461/F461,0))</f>
        <v>0</v>
      </c>
      <c r="E461" s="297">
        <f>E462+E463</f>
        <v>0</v>
      </c>
      <c r="F461" s="298">
        <f>F462+F463</f>
        <v>0</v>
      </c>
      <c r="G461" s="299">
        <f>G462+G463</f>
        <v>0</v>
      </c>
      <c r="H461" s="295">
        <f>H462+H463</f>
        <v>0</v>
      </c>
      <c r="I461" s="292">
        <f t="shared" ref="I461" si="151">I462+I463</f>
        <v>0</v>
      </c>
      <c r="J461" s="292">
        <f>J464</f>
        <v>0</v>
      </c>
      <c r="K461" s="292">
        <f>IF(H461+J461=K462+K463+K464,H461+J461,"CHYBA")</f>
        <v>0</v>
      </c>
      <c r="L461" s="292">
        <f>L462+L463</f>
        <v>0</v>
      </c>
      <c r="M461" s="292">
        <f>M462+M463</f>
        <v>0</v>
      </c>
      <c r="N461" s="292">
        <f>N464</f>
        <v>0</v>
      </c>
      <c r="O461" s="292">
        <f>IF(L461+N461=O462+O463+O464,L461+N461,"CHYBA")</f>
        <v>0</v>
      </c>
      <c r="P461" s="292">
        <f>P462+P463</f>
        <v>0</v>
      </c>
      <c r="Q461" s="292">
        <f>Q462+Q463</f>
        <v>0</v>
      </c>
      <c r="R461" s="292">
        <f>R464</f>
        <v>0</v>
      </c>
      <c r="S461" s="294">
        <f>IF(P461+R461=S462+S463+S464,P461+R461,"CHYBA")</f>
        <v>0</v>
      </c>
    </row>
    <row r="462" spans="1:19" ht="18.899999999999999" hidden="1" customHeight="1" x14ac:dyDescent="0.3">
      <c r="A462" s="307" t="s">
        <v>121</v>
      </c>
      <c r="B462" s="291" t="s">
        <v>120</v>
      </c>
      <c r="C462" s="292">
        <f>IF(E462+G462=0, 0, ROUND((P462-Q462)/(G462+E462)/12,0))</f>
        <v>0</v>
      </c>
      <c r="D462" s="292">
        <f>IF(F462=0,0,ROUND(Q462/F462,0))</f>
        <v>0</v>
      </c>
      <c r="E462" s="312"/>
      <c r="F462" s="313"/>
      <c r="G462" s="314"/>
      <c r="H462" s="315"/>
      <c r="I462" s="316"/>
      <c r="J462" s="292" t="s">
        <v>120</v>
      </c>
      <c r="K462" s="292">
        <f>H462</f>
        <v>0</v>
      </c>
      <c r="L462" s="316"/>
      <c r="M462" s="316"/>
      <c r="N462" s="292" t="s">
        <v>120</v>
      </c>
      <c r="O462" s="292">
        <f>L462</f>
        <v>0</v>
      </c>
      <c r="P462" s="292">
        <f>H462+L462</f>
        <v>0</v>
      </c>
      <c r="Q462" s="292">
        <f>I462+M462</f>
        <v>0</v>
      </c>
      <c r="R462" s="292" t="s">
        <v>120</v>
      </c>
      <c r="S462" s="294">
        <f>P462</f>
        <v>0</v>
      </c>
    </row>
    <row r="463" spans="1:19" ht="18.899999999999999" hidden="1" customHeight="1" x14ac:dyDescent="0.3">
      <c r="A463" s="307" t="s">
        <v>122</v>
      </c>
      <c r="B463" s="291" t="s">
        <v>120</v>
      </c>
      <c r="C463" s="292">
        <f>IF(E463+G463=0, 0, ROUND((P463-Q463)/(G463+E463)/12,0))</f>
        <v>0</v>
      </c>
      <c r="D463" s="292">
        <f>IF(F463=0,0,ROUND(Q463/F463,0))</f>
        <v>0</v>
      </c>
      <c r="E463" s="312"/>
      <c r="F463" s="313"/>
      <c r="G463" s="314"/>
      <c r="H463" s="315"/>
      <c r="I463" s="316"/>
      <c r="J463" s="292" t="s">
        <v>120</v>
      </c>
      <c r="K463" s="292">
        <f>H463</f>
        <v>0</v>
      </c>
      <c r="L463" s="316"/>
      <c r="M463" s="316"/>
      <c r="N463" s="292" t="s">
        <v>120</v>
      </c>
      <c r="O463" s="292">
        <f>L463</f>
        <v>0</v>
      </c>
      <c r="P463" s="292">
        <f>H463+L463</f>
        <v>0</v>
      </c>
      <c r="Q463" s="292">
        <f>I463+M463</f>
        <v>0</v>
      </c>
      <c r="R463" s="292" t="s">
        <v>120</v>
      </c>
      <c r="S463" s="294">
        <f>P463</f>
        <v>0</v>
      </c>
    </row>
    <row r="464" spans="1:19" ht="18.899999999999999" hidden="1" customHeight="1" x14ac:dyDescent="0.3">
      <c r="A464" s="307" t="s">
        <v>123</v>
      </c>
      <c r="B464" s="291" t="s">
        <v>120</v>
      </c>
      <c r="C464" s="292" t="s">
        <v>120</v>
      </c>
      <c r="D464" s="292" t="s">
        <v>120</v>
      </c>
      <c r="E464" s="297" t="s">
        <v>120</v>
      </c>
      <c r="F464" s="298" t="s">
        <v>120</v>
      </c>
      <c r="G464" s="299" t="s">
        <v>120</v>
      </c>
      <c r="H464" s="295" t="s">
        <v>120</v>
      </c>
      <c r="I464" s="292" t="s">
        <v>120</v>
      </c>
      <c r="J464" s="316"/>
      <c r="K464" s="292">
        <f>J464</f>
        <v>0</v>
      </c>
      <c r="L464" s="292" t="s">
        <v>120</v>
      </c>
      <c r="M464" s="292" t="s">
        <v>120</v>
      </c>
      <c r="N464" s="316"/>
      <c r="O464" s="292">
        <f>N464</f>
        <v>0</v>
      </c>
      <c r="P464" s="292" t="s">
        <v>120</v>
      </c>
      <c r="Q464" s="292" t="s">
        <v>120</v>
      </c>
      <c r="R464" s="292">
        <f>J464+N464</f>
        <v>0</v>
      </c>
      <c r="S464" s="294">
        <f>R464</f>
        <v>0</v>
      </c>
    </row>
    <row r="465" spans="1:19" ht="18.899999999999999" hidden="1" customHeight="1" x14ac:dyDescent="0.3">
      <c r="A465" s="308" t="s">
        <v>125</v>
      </c>
      <c r="B465" s="309"/>
      <c r="C465" s="292">
        <f>IF(E465+G465=0, 0, ROUND((P465-Q465)/(G465+E465)/12,0))</f>
        <v>0</v>
      </c>
      <c r="D465" s="292">
        <f>IF(F465=0,0,ROUND(Q465/F465,0))</f>
        <v>0</v>
      </c>
      <c r="E465" s="297">
        <f>E466+E467</f>
        <v>0</v>
      </c>
      <c r="F465" s="298">
        <f>F466+F467</f>
        <v>0</v>
      </c>
      <c r="G465" s="299">
        <f>G466+G467</f>
        <v>0</v>
      </c>
      <c r="H465" s="295">
        <f>H466+H467</f>
        <v>0</v>
      </c>
      <c r="I465" s="292">
        <f t="shared" ref="I465" si="152">I466+I467</f>
        <v>0</v>
      </c>
      <c r="J465" s="292">
        <f>J468</f>
        <v>0</v>
      </c>
      <c r="K465" s="292">
        <f>IF(H465+J465=K466+K467+K468,H465+J465,"CHYBA")</f>
        <v>0</v>
      </c>
      <c r="L465" s="292">
        <f>L466+L467</f>
        <v>0</v>
      </c>
      <c r="M465" s="292">
        <f>M466+M467</f>
        <v>0</v>
      </c>
      <c r="N465" s="292">
        <f>N468</f>
        <v>0</v>
      </c>
      <c r="O465" s="292">
        <f>IF(L465+N465=O466+O467+O468,L465+N465,"CHYBA")</f>
        <v>0</v>
      </c>
      <c r="P465" s="292">
        <f>P466+P467</f>
        <v>0</v>
      </c>
      <c r="Q465" s="292">
        <f>Q466+Q467</f>
        <v>0</v>
      </c>
      <c r="R465" s="292">
        <f>R468</f>
        <v>0</v>
      </c>
      <c r="S465" s="294">
        <f>IF(P465+R465=S466+S467+S468,P465+R465,"CHYBA")</f>
        <v>0</v>
      </c>
    </row>
    <row r="466" spans="1:19" ht="18.899999999999999" hidden="1" customHeight="1" x14ac:dyDescent="0.3">
      <c r="A466" s="307" t="s">
        <v>121</v>
      </c>
      <c r="B466" s="291" t="s">
        <v>120</v>
      </c>
      <c r="C466" s="292">
        <f>IF(E466+G466=0, 0, ROUND((P466-Q466)/(G466+E466)/12,0))</f>
        <v>0</v>
      </c>
      <c r="D466" s="292">
        <f>IF(F466=0,0,ROUND(Q466/F466,0))</f>
        <v>0</v>
      </c>
      <c r="E466" s="312"/>
      <c r="F466" s="313"/>
      <c r="G466" s="314"/>
      <c r="H466" s="315"/>
      <c r="I466" s="316"/>
      <c r="J466" s="292" t="s">
        <v>120</v>
      </c>
      <c r="K466" s="292">
        <f>H466</f>
        <v>0</v>
      </c>
      <c r="L466" s="316"/>
      <c r="M466" s="316"/>
      <c r="N466" s="292" t="s">
        <v>120</v>
      </c>
      <c r="O466" s="292">
        <f>L466</f>
        <v>0</v>
      </c>
      <c r="P466" s="292">
        <f>H466+L466</f>
        <v>0</v>
      </c>
      <c r="Q466" s="292">
        <f>I466+M466</f>
        <v>0</v>
      </c>
      <c r="R466" s="292" t="s">
        <v>120</v>
      </c>
      <c r="S466" s="294">
        <f>P466</f>
        <v>0</v>
      </c>
    </row>
    <row r="467" spans="1:19" ht="18.899999999999999" hidden="1" customHeight="1" x14ac:dyDescent="0.3">
      <c r="A467" s="307" t="s">
        <v>122</v>
      </c>
      <c r="B467" s="291" t="s">
        <v>120</v>
      </c>
      <c r="C467" s="292">
        <f>IF(E467+G467=0, 0, ROUND((P467-Q467)/(G467+E467)/12,0))</f>
        <v>0</v>
      </c>
      <c r="D467" s="292">
        <f>IF(F467=0,0,ROUND(Q467/F467,0))</f>
        <v>0</v>
      </c>
      <c r="E467" s="312"/>
      <c r="F467" s="313"/>
      <c r="G467" s="314"/>
      <c r="H467" s="315"/>
      <c r="I467" s="316"/>
      <c r="J467" s="292" t="s">
        <v>120</v>
      </c>
      <c r="K467" s="292">
        <f>H467</f>
        <v>0</v>
      </c>
      <c r="L467" s="316"/>
      <c r="M467" s="316"/>
      <c r="N467" s="292" t="s">
        <v>120</v>
      </c>
      <c r="O467" s="292">
        <f>L467</f>
        <v>0</v>
      </c>
      <c r="P467" s="292">
        <f>H467+L467</f>
        <v>0</v>
      </c>
      <c r="Q467" s="292">
        <f>I467+M467</f>
        <v>0</v>
      </c>
      <c r="R467" s="292" t="s">
        <v>120</v>
      </c>
      <c r="S467" s="294">
        <f>P467</f>
        <v>0</v>
      </c>
    </row>
    <row r="468" spans="1:19" ht="18.899999999999999" hidden="1" customHeight="1" x14ac:dyDescent="0.3">
      <c r="A468" s="307" t="s">
        <v>123</v>
      </c>
      <c r="B468" s="291" t="s">
        <v>120</v>
      </c>
      <c r="C468" s="292" t="s">
        <v>120</v>
      </c>
      <c r="D468" s="292" t="s">
        <v>120</v>
      </c>
      <c r="E468" s="297" t="s">
        <v>120</v>
      </c>
      <c r="F468" s="298" t="s">
        <v>120</v>
      </c>
      <c r="G468" s="299" t="s">
        <v>120</v>
      </c>
      <c r="H468" s="295" t="s">
        <v>120</v>
      </c>
      <c r="I468" s="292" t="s">
        <v>120</v>
      </c>
      <c r="J468" s="316"/>
      <c r="K468" s="292">
        <f>J468</f>
        <v>0</v>
      </c>
      <c r="L468" s="292" t="s">
        <v>120</v>
      </c>
      <c r="M468" s="292" t="s">
        <v>120</v>
      </c>
      <c r="N468" s="316"/>
      <c r="O468" s="292">
        <f>N468</f>
        <v>0</v>
      </c>
      <c r="P468" s="292" t="s">
        <v>120</v>
      </c>
      <c r="Q468" s="292" t="s">
        <v>120</v>
      </c>
      <c r="R468" s="292">
        <f>J468+N468</f>
        <v>0</v>
      </c>
      <c r="S468" s="294">
        <f>R468</f>
        <v>0</v>
      </c>
    </row>
    <row r="469" spans="1:19" ht="18.899999999999999" hidden="1" customHeight="1" x14ac:dyDescent="0.3">
      <c r="A469" s="308" t="s">
        <v>125</v>
      </c>
      <c r="B469" s="309"/>
      <c r="C469" s="292">
        <f>IF(E469+G469=0, 0, ROUND((P469-Q469)/(G469+E469)/12,0))</f>
        <v>0</v>
      </c>
      <c r="D469" s="292">
        <f>IF(F469=0,0,ROUND(Q469/F469,0))</f>
        <v>0</v>
      </c>
      <c r="E469" s="297">
        <f>E470+E471</f>
        <v>0</v>
      </c>
      <c r="F469" s="298">
        <f>F470+F471</f>
        <v>0</v>
      </c>
      <c r="G469" s="299">
        <f>G470+G471</f>
        <v>0</v>
      </c>
      <c r="H469" s="295">
        <f>H470+H471</f>
        <v>0</v>
      </c>
      <c r="I469" s="292">
        <f t="shared" ref="I469" si="153">I470+I471</f>
        <v>0</v>
      </c>
      <c r="J469" s="292">
        <f>J472</f>
        <v>0</v>
      </c>
      <c r="K469" s="292">
        <f>IF(H469+J469=K470+K471+K472,H469+J469,"CHYBA")</f>
        <v>0</v>
      </c>
      <c r="L469" s="292">
        <f>L470+L471</f>
        <v>0</v>
      </c>
      <c r="M469" s="292">
        <f>M470+M471</f>
        <v>0</v>
      </c>
      <c r="N469" s="292">
        <f>N472</f>
        <v>0</v>
      </c>
      <c r="O469" s="292">
        <f>IF(L469+N469=O470+O471+O472,L469+N469,"CHYBA")</f>
        <v>0</v>
      </c>
      <c r="P469" s="292">
        <f>P470+P471</f>
        <v>0</v>
      </c>
      <c r="Q469" s="292">
        <f>Q470+Q471</f>
        <v>0</v>
      </c>
      <c r="R469" s="292">
        <f>R472</f>
        <v>0</v>
      </c>
      <c r="S469" s="294">
        <f>IF(P469+R469=S470+S471+S472,P469+R469,"CHYBA")</f>
        <v>0</v>
      </c>
    </row>
    <row r="470" spans="1:19" ht="18.899999999999999" hidden="1" customHeight="1" x14ac:dyDescent="0.3">
      <c r="A470" s="307" t="s">
        <v>121</v>
      </c>
      <c r="B470" s="291" t="s">
        <v>120</v>
      </c>
      <c r="C470" s="292">
        <f>IF(E470+G470=0, 0, ROUND((P470-Q470)/(G470+E470)/12,0))</f>
        <v>0</v>
      </c>
      <c r="D470" s="292">
        <f>IF(F470=0,0,ROUND(Q470/F470,0))</f>
        <v>0</v>
      </c>
      <c r="E470" s="312"/>
      <c r="F470" s="313"/>
      <c r="G470" s="314"/>
      <c r="H470" s="315"/>
      <c r="I470" s="316"/>
      <c r="J470" s="292" t="s">
        <v>120</v>
      </c>
      <c r="K470" s="292">
        <f>H470</f>
        <v>0</v>
      </c>
      <c r="L470" s="316"/>
      <c r="M470" s="316"/>
      <c r="N470" s="292" t="s">
        <v>120</v>
      </c>
      <c r="O470" s="292">
        <f>L470</f>
        <v>0</v>
      </c>
      <c r="P470" s="292">
        <f>H470+L470</f>
        <v>0</v>
      </c>
      <c r="Q470" s="292">
        <f>I470+M470</f>
        <v>0</v>
      </c>
      <c r="R470" s="292" t="s">
        <v>120</v>
      </c>
      <c r="S470" s="294">
        <f>P470</f>
        <v>0</v>
      </c>
    </row>
    <row r="471" spans="1:19" ht="18.899999999999999" hidden="1" customHeight="1" x14ac:dyDescent="0.3">
      <c r="A471" s="307" t="s">
        <v>122</v>
      </c>
      <c r="B471" s="291" t="s">
        <v>120</v>
      </c>
      <c r="C471" s="292">
        <f>IF(E471+G471=0, 0, ROUND((P471-Q471)/(G471+E471)/12,0))</f>
        <v>0</v>
      </c>
      <c r="D471" s="292">
        <f>IF(F471=0,0,ROUND(Q471/F471,0))</f>
        <v>0</v>
      </c>
      <c r="E471" s="312"/>
      <c r="F471" s="313"/>
      <c r="G471" s="314"/>
      <c r="H471" s="315"/>
      <c r="I471" s="316"/>
      <c r="J471" s="292" t="s">
        <v>120</v>
      </c>
      <c r="K471" s="292">
        <f>H471</f>
        <v>0</v>
      </c>
      <c r="L471" s="316"/>
      <c r="M471" s="316"/>
      <c r="N471" s="292" t="s">
        <v>120</v>
      </c>
      <c r="O471" s="292">
        <f>L471</f>
        <v>0</v>
      </c>
      <c r="P471" s="292">
        <f>H471+L471</f>
        <v>0</v>
      </c>
      <c r="Q471" s="292">
        <f>I471+M471</f>
        <v>0</v>
      </c>
      <c r="R471" s="292" t="s">
        <v>120</v>
      </c>
      <c r="S471" s="294">
        <f>P471</f>
        <v>0</v>
      </c>
    </row>
    <row r="472" spans="1:19" ht="18.899999999999999" hidden="1" customHeight="1" x14ac:dyDescent="0.3">
      <c r="A472" s="307" t="s">
        <v>123</v>
      </c>
      <c r="B472" s="291" t="s">
        <v>120</v>
      </c>
      <c r="C472" s="292" t="s">
        <v>120</v>
      </c>
      <c r="D472" s="292" t="s">
        <v>120</v>
      </c>
      <c r="E472" s="297" t="s">
        <v>120</v>
      </c>
      <c r="F472" s="298" t="s">
        <v>120</v>
      </c>
      <c r="G472" s="299" t="s">
        <v>120</v>
      </c>
      <c r="H472" s="295" t="s">
        <v>120</v>
      </c>
      <c r="I472" s="292" t="s">
        <v>120</v>
      </c>
      <c r="J472" s="316"/>
      <c r="K472" s="292">
        <f>J472</f>
        <v>0</v>
      </c>
      <c r="L472" s="292" t="s">
        <v>120</v>
      </c>
      <c r="M472" s="292" t="s">
        <v>120</v>
      </c>
      <c r="N472" s="316"/>
      <c r="O472" s="292">
        <f>N472</f>
        <v>0</v>
      </c>
      <c r="P472" s="292" t="s">
        <v>120</v>
      </c>
      <c r="Q472" s="292" t="s">
        <v>120</v>
      </c>
      <c r="R472" s="292">
        <f>J472+N472</f>
        <v>0</v>
      </c>
      <c r="S472" s="294">
        <f>R472</f>
        <v>0</v>
      </c>
    </row>
    <row r="473" spans="1:19" ht="18.899999999999999" hidden="1" customHeight="1" x14ac:dyDescent="0.3">
      <c r="A473" s="308" t="s">
        <v>125</v>
      </c>
      <c r="B473" s="309"/>
      <c r="C473" s="292">
        <f>IF(E473+G473=0, 0, ROUND((P473-Q473)/(G473+E473)/12,0))</f>
        <v>0</v>
      </c>
      <c r="D473" s="292">
        <f>IF(F473=0,0,ROUND(Q473/F473,0))</f>
        <v>0</v>
      </c>
      <c r="E473" s="297">
        <f>E474+E475</f>
        <v>0</v>
      </c>
      <c r="F473" s="298">
        <f>F474+F475</f>
        <v>0</v>
      </c>
      <c r="G473" s="299">
        <f>G474+G475</f>
        <v>0</v>
      </c>
      <c r="H473" s="295">
        <f>H474+H475</f>
        <v>0</v>
      </c>
      <c r="I473" s="292">
        <f t="shared" ref="I473" si="154">I474+I475</f>
        <v>0</v>
      </c>
      <c r="J473" s="292">
        <f>J476</f>
        <v>0</v>
      </c>
      <c r="K473" s="292">
        <f>IF(H473+J473=K474+K475+K476,H473+J473,"CHYBA")</f>
        <v>0</v>
      </c>
      <c r="L473" s="292">
        <f>L474+L475</f>
        <v>0</v>
      </c>
      <c r="M473" s="292">
        <f>M474+M475</f>
        <v>0</v>
      </c>
      <c r="N473" s="292">
        <f>N476</f>
        <v>0</v>
      </c>
      <c r="O473" s="292">
        <f>IF(L473+N473=O474+O475+O476,L473+N473,"CHYBA")</f>
        <v>0</v>
      </c>
      <c r="P473" s="292">
        <f>P474+P475</f>
        <v>0</v>
      </c>
      <c r="Q473" s="292">
        <f>Q474+Q475</f>
        <v>0</v>
      </c>
      <c r="R473" s="292">
        <f>R476</f>
        <v>0</v>
      </c>
      <c r="S473" s="294">
        <f>IF(P473+R473=S474+S475+S476,P473+R473,"CHYBA")</f>
        <v>0</v>
      </c>
    </row>
    <row r="474" spans="1:19" ht="18.899999999999999" hidden="1" customHeight="1" x14ac:dyDescent="0.3">
      <c r="A474" s="307" t="s">
        <v>121</v>
      </c>
      <c r="B474" s="291" t="s">
        <v>120</v>
      </c>
      <c r="C474" s="292">
        <f>IF(E474+G474=0, 0, ROUND((P474-Q474)/(G474+E474)/12,0))</f>
        <v>0</v>
      </c>
      <c r="D474" s="292">
        <f>IF(F474=0,0,ROUND(Q474/F474,0))</f>
        <v>0</v>
      </c>
      <c r="E474" s="312"/>
      <c r="F474" s="313"/>
      <c r="G474" s="314"/>
      <c r="H474" s="315"/>
      <c r="I474" s="316"/>
      <c r="J474" s="292" t="s">
        <v>120</v>
      </c>
      <c r="K474" s="292">
        <f>H474</f>
        <v>0</v>
      </c>
      <c r="L474" s="316"/>
      <c r="M474" s="316"/>
      <c r="N474" s="292" t="s">
        <v>120</v>
      </c>
      <c r="O474" s="292">
        <f>L474</f>
        <v>0</v>
      </c>
      <c r="P474" s="292">
        <f>H474+L474</f>
        <v>0</v>
      </c>
      <c r="Q474" s="292">
        <f>I474+M474</f>
        <v>0</v>
      </c>
      <c r="R474" s="292" t="s">
        <v>120</v>
      </c>
      <c r="S474" s="294">
        <f>P474</f>
        <v>0</v>
      </c>
    </row>
    <row r="475" spans="1:19" ht="18.899999999999999" hidden="1" customHeight="1" x14ac:dyDescent="0.3">
      <c r="A475" s="307" t="s">
        <v>122</v>
      </c>
      <c r="B475" s="291" t="s">
        <v>120</v>
      </c>
      <c r="C475" s="292">
        <f>IF(E475+G475=0, 0, ROUND((P475-Q475)/(G475+E475)/12,0))</f>
        <v>0</v>
      </c>
      <c r="D475" s="292">
        <f>IF(F475=0,0,ROUND(Q475/F475,0))</f>
        <v>0</v>
      </c>
      <c r="E475" s="312"/>
      <c r="F475" s="313"/>
      <c r="G475" s="314"/>
      <c r="H475" s="315"/>
      <c r="I475" s="316"/>
      <c r="J475" s="292" t="s">
        <v>120</v>
      </c>
      <c r="K475" s="292">
        <f>H475</f>
        <v>0</v>
      </c>
      <c r="L475" s="316"/>
      <c r="M475" s="316"/>
      <c r="N475" s="292" t="s">
        <v>120</v>
      </c>
      <c r="O475" s="292">
        <f>L475</f>
        <v>0</v>
      </c>
      <c r="P475" s="292">
        <f>H475+L475</f>
        <v>0</v>
      </c>
      <c r="Q475" s="292">
        <f>I475+M475</f>
        <v>0</v>
      </c>
      <c r="R475" s="292" t="s">
        <v>120</v>
      </c>
      <c r="S475" s="294">
        <f>P475</f>
        <v>0</v>
      </c>
    </row>
    <row r="476" spans="1:19" ht="18.899999999999999" hidden="1" customHeight="1" x14ac:dyDescent="0.3">
      <c r="A476" s="307" t="s">
        <v>123</v>
      </c>
      <c r="B476" s="291" t="s">
        <v>120</v>
      </c>
      <c r="C476" s="292" t="s">
        <v>120</v>
      </c>
      <c r="D476" s="292" t="s">
        <v>120</v>
      </c>
      <c r="E476" s="297" t="s">
        <v>120</v>
      </c>
      <c r="F476" s="298" t="s">
        <v>120</v>
      </c>
      <c r="G476" s="299" t="s">
        <v>120</v>
      </c>
      <c r="H476" s="295" t="s">
        <v>120</v>
      </c>
      <c r="I476" s="292" t="s">
        <v>120</v>
      </c>
      <c r="J476" s="316"/>
      <c r="K476" s="292">
        <f>J476</f>
        <v>0</v>
      </c>
      <c r="L476" s="292" t="s">
        <v>120</v>
      </c>
      <c r="M476" s="292" t="s">
        <v>120</v>
      </c>
      <c r="N476" s="316"/>
      <c r="O476" s="292">
        <f>N476</f>
        <v>0</v>
      </c>
      <c r="P476" s="292" t="s">
        <v>120</v>
      </c>
      <c r="Q476" s="292" t="s">
        <v>120</v>
      </c>
      <c r="R476" s="292">
        <f>J476+N476</f>
        <v>0</v>
      </c>
      <c r="S476" s="294">
        <f>R476</f>
        <v>0</v>
      </c>
    </row>
    <row r="477" spans="1:19" ht="18.899999999999999" hidden="1" customHeight="1" x14ac:dyDescent="0.3">
      <c r="A477" s="308" t="s">
        <v>125</v>
      </c>
      <c r="B477" s="309"/>
      <c r="C477" s="292">
        <f>IF(E477+G477=0, 0, ROUND((P477-Q477)/(G477+E477)/12,0))</f>
        <v>0</v>
      </c>
      <c r="D477" s="292">
        <f>IF(F477=0,0,ROUND(Q477/F477,0))</f>
        <v>0</v>
      </c>
      <c r="E477" s="297">
        <f>E478+E479</f>
        <v>0</v>
      </c>
      <c r="F477" s="298">
        <f>F478+F479</f>
        <v>0</v>
      </c>
      <c r="G477" s="299">
        <f>G478+G479</f>
        <v>0</v>
      </c>
      <c r="H477" s="295">
        <f>H478+H479</f>
        <v>0</v>
      </c>
      <c r="I477" s="292">
        <f t="shared" ref="I477" si="155">I478+I479</f>
        <v>0</v>
      </c>
      <c r="J477" s="292">
        <f>J480</f>
        <v>0</v>
      </c>
      <c r="K477" s="292">
        <f>IF(H477+J477=K478+K479+K480,H477+J477,"CHYBA")</f>
        <v>0</v>
      </c>
      <c r="L477" s="292">
        <f>L478+L479</f>
        <v>0</v>
      </c>
      <c r="M477" s="292">
        <f>M478+M479</f>
        <v>0</v>
      </c>
      <c r="N477" s="292">
        <f>N480</f>
        <v>0</v>
      </c>
      <c r="O477" s="292">
        <f>IF(L477+N477=O478+O479+O480,L477+N477,"CHYBA")</f>
        <v>0</v>
      </c>
      <c r="P477" s="292">
        <f>P478+P479</f>
        <v>0</v>
      </c>
      <c r="Q477" s="292">
        <f>Q478+Q479</f>
        <v>0</v>
      </c>
      <c r="R477" s="292">
        <f>R480</f>
        <v>0</v>
      </c>
      <c r="S477" s="294">
        <f>IF(P477+R477=S478+S479+S480,P477+R477,"CHYBA")</f>
        <v>0</v>
      </c>
    </row>
    <row r="478" spans="1:19" ht="18.899999999999999" hidden="1" customHeight="1" x14ac:dyDescent="0.3">
      <c r="A478" s="307" t="s">
        <v>121</v>
      </c>
      <c r="B478" s="291" t="s">
        <v>120</v>
      </c>
      <c r="C478" s="292">
        <f>IF(E478+G478=0, 0, ROUND((P478-Q478)/(G478+E478)/12,0))</f>
        <v>0</v>
      </c>
      <c r="D478" s="292">
        <f>IF(F478=0,0,ROUND(Q478/F478,0))</f>
        <v>0</v>
      </c>
      <c r="E478" s="312"/>
      <c r="F478" s="313"/>
      <c r="G478" s="314"/>
      <c r="H478" s="315"/>
      <c r="I478" s="316"/>
      <c r="J478" s="292" t="s">
        <v>120</v>
      </c>
      <c r="K478" s="292">
        <f>H478</f>
        <v>0</v>
      </c>
      <c r="L478" s="316"/>
      <c r="M478" s="316"/>
      <c r="N478" s="292" t="s">
        <v>120</v>
      </c>
      <c r="O478" s="292">
        <f>L478</f>
        <v>0</v>
      </c>
      <c r="P478" s="292">
        <f>H478+L478</f>
        <v>0</v>
      </c>
      <c r="Q478" s="292">
        <f>I478+M478</f>
        <v>0</v>
      </c>
      <c r="R478" s="292" t="s">
        <v>120</v>
      </c>
      <c r="S478" s="294">
        <f>P478</f>
        <v>0</v>
      </c>
    </row>
    <row r="479" spans="1:19" ht="18.899999999999999" hidden="1" customHeight="1" x14ac:dyDescent="0.3">
      <c r="A479" s="307" t="s">
        <v>122</v>
      </c>
      <c r="B479" s="291" t="s">
        <v>120</v>
      </c>
      <c r="C479" s="292">
        <f>IF(E479+G479=0, 0, ROUND((P479-Q479)/(G479+E479)/12,0))</f>
        <v>0</v>
      </c>
      <c r="D479" s="292">
        <f>IF(F479=0,0,ROUND(Q479/F479,0))</f>
        <v>0</v>
      </c>
      <c r="E479" s="312"/>
      <c r="F479" s="313"/>
      <c r="G479" s="314"/>
      <c r="H479" s="315"/>
      <c r="I479" s="316"/>
      <c r="J479" s="292" t="s">
        <v>120</v>
      </c>
      <c r="K479" s="292">
        <f>H479</f>
        <v>0</v>
      </c>
      <c r="L479" s="316"/>
      <c r="M479" s="316"/>
      <c r="N479" s="292" t="s">
        <v>120</v>
      </c>
      <c r="O479" s="292">
        <f>L479</f>
        <v>0</v>
      </c>
      <c r="P479" s="292">
        <f>H479+L479</f>
        <v>0</v>
      </c>
      <c r="Q479" s="292">
        <f>I479+M479</f>
        <v>0</v>
      </c>
      <c r="R479" s="292" t="s">
        <v>120</v>
      </c>
      <c r="S479" s="294">
        <f>P479</f>
        <v>0</v>
      </c>
    </row>
    <row r="480" spans="1:19" ht="18.899999999999999" hidden="1" customHeight="1" x14ac:dyDescent="0.3">
      <c r="A480" s="307" t="s">
        <v>123</v>
      </c>
      <c r="B480" s="291" t="s">
        <v>120</v>
      </c>
      <c r="C480" s="292" t="s">
        <v>120</v>
      </c>
      <c r="D480" s="292" t="s">
        <v>120</v>
      </c>
      <c r="E480" s="297" t="s">
        <v>120</v>
      </c>
      <c r="F480" s="298" t="s">
        <v>120</v>
      </c>
      <c r="G480" s="299" t="s">
        <v>120</v>
      </c>
      <c r="H480" s="295" t="s">
        <v>120</v>
      </c>
      <c r="I480" s="292" t="s">
        <v>120</v>
      </c>
      <c r="J480" s="316"/>
      <c r="K480" s="292">
        <f>J480</f>
        <v>0</v>
      </c>
      <c r="L480" s="292" t="s">
        <v>120</v>
      </c>
      <c r="M480" s="292" t="s">
        <v>120</v>
      </c>
      <c r="N480" s="316"/>
      <c r="O480" s="292">
        <f>N480</f>
        <v>0</v>
      </c>
      <c r="P480" s="292" t="s">
        <v>120</v>
      </c>
      <c r="Q480" s="292" t="s">
        <v>120</v>
      </c>
      <c r="R480" s="292">
        <f>J480+N480</f>
        <v>0</v>
      </c>
      <c r="S480" s="294">
        <f>R480</f>
        <v>0</v>
      </c>
    </row>
    <row r="481" spans="1:19" ht="18.899999999999999" hidden="1" customHeight="1" x14ac:dyDescent="0.3">
      <c r="A481" s="308" t="s">
        <v>125</v>
      </c>
      <c r="B481" s="309"/>
      <c r="C481" s="292">
        <f>IF(E481+G481=0, 0, ROUND((P481-Q481)/(G481+E481)/12,0))</f>
        <v>0</v>
      </c>
      <c r="D481" s="292">
        <f>IF(F481=0,0,ROUND(Q481/F481,0))</f>
        <v>0</v>
      </c>
      <c r="E481" s="297">
        <f>E482+E483</f>
        <v>0</v>
      </c>
      <c r="F481" s="298">
        <f>F482+F483</f>
        <v>0</v>
      </c>
      <c r="G481" s="299">
        <f>G482+G483</f>
        <v>0</v>
      </c>
      <c r="H481" s="295">
        <f>H482+H483</f>
        <v>0</v>
      </c>
      <c r="I481" s="292">
        <f t="shared" ref="I481" si="156">I482+I483</f>
        <v>0</v>
      </c>
      <c r="J481" s="292">
        <f>J484</f>
        <v>0</v>
      </c>
      <c r="K481" s="292">
        <f>IF(H481+J481=K482+K483+K484,H481+J481,"CHYBA")</f>
        <v>0</v>
      </c>
      <c r="L481" s="292">
        <f>L482+L483</f>
        <v>0</v>
      </c>
      <c r="M481" s="292">
        <f>M482+M483</f>
        <v>0</v>
      </c>
      <c r="N481" s="292">
        <f>N484</f>
        <v>0</v>
      </c>
      <c r="O481" s="292">
        <f>IF(L481+N481=O482+O483+O484,L481+N481,"CHYBA")</f>
        <v>0</v>
      </c>
      <c r="P481" s="292">
        <f>P482+P483</f>
        <v>0</v>
      </c>
      <c r="Q481" s="292">
        <f>Q482+Q483</f>
        <v>0</v>
      </c>
      <c r="R481" s="292">
        <f>R484</f>
        <v>0</v>
      </c>
      <c r="S481" s="294">
        <f>IF(P481+R481=S482+S483+S484,P481+R481,"CHYBA")</f>
        <v>0</v>
      </c>
    </row>
    <row r="482" spans="1:19" ht="18.899999999999999" hidden="1" customHeight="1" x14ac:dyDescent="0.3">
      <c r="A482" s="307" t="s">
        <v>121</v>
      </c>
      <c r="B482" s="291" t="s">
        <v>120</v>
      </c>
      <c r="C482" s="292">
        <f>IF(E482+G482=0, 0, ROUND((P482-Q482)/(G482+E482)/12,0))</f>
        <v>0</v>
      </c>
      <c r="D482" s="292">
        <f>IF(F482=0,0,ROUND(Q482/F482,0))</f>
        <v>0</v>
      </c>
      <c r="E482" s="312"/>
      <c r="F482" s="313"/>
      <c r="G482" s="314"/>
      <c r="H482" s="315"/>
      <c r="I482" s="316"/>
      <c r="J482" s="292" t="s">
        <v>120</v>
      </c>
      <c r="K482" s="292">
        <f>H482</f>
        <v>0</v>
      </c>
      <c r="L482" s="316"/>
      <c r="M482" s="316"/>
      <c r="N482" s="292" t="s">
        <v>120</v>
      </c>
      <c r="O482" s="292">
        <f>L482</f>
        <v>0</v>
      </c>
      <c r="P482" s="292">
        <f>H482+L482</f>
        <v>0</v>
      </c>
      <c r="Q482" s="292">
        <f>I482+M482</f>
        <v>0</v>
      </c>
      <c r="R482" s="292" t="s">
        <v>120</v>
      </c>
      <c r="S482" s="294">
        <f>P482</f>
        <v>0</v>
      </c>
    </row>
    <row r="483" spans="1:19" ht="18.899999999999999" hidden="1" customHeight="1" x14ac:dyDescent="0.3">
      <c r="A483" s="307" t="s">
        <v>122</v>
      </c>
      <c r="B483" s="291" t="s">
        <v>120</v>
      </c>
      <c r="C483" s="292">
        <f>IF(E483+G483=0, 0, ROUND((P483-Q483)/(G483+E483)/12,0))</f>
        <v>0</v>
      </c>
      <c r="D483" s="292">
        <f>IF(F483=0,0,ROUND(Q483/F483,0))</f>
        <v>0</v>
      </c>
      <c r="E483" s="312"/>
      <c r="F483" s="313"/>
      <c r="G483" s="314"/>
      <c r="H483" s="315"/>
      <c r="I483" s="316"/>
      <c r="J483" s="292" t="s">
        <v>120</v>
      </c>
      <c r="K483" s="292">
        <f>H483</f>
        <v>0</v>
      </c>
      <c r="L483" s="316"/>
      <c r="M483" s="316"/>
      <c r="N483" s="292" t="s">
        <v>120</v>
      </c>
      <c r="O483" s="292">
        <f>L483</f>
        <v>0</v>
      </c>
      <c r="P483" s="292">
        <f>H483+L483</f>
        <v>0</v>
      </c>
      <c r="Q483" s="292">
        <f>I483+M483</f>
        <v>0</v>
      </c>
      <c r="R483" s="292" t="s">
        <v>120</v>
      </c>
      <c r="S483" s="294">
        <f>P483</f>
        <v>0</v>
      </c>
    </row>
    <row r="484" spans="1:19" ht="18.899999999999999" hidden="1" customHeight="1" x14ac:dyDescent="0.3">
      <c r="A484" s="325" t="s">
        <v>123</v>
      </c>
      <c r="B484" s="326" t="s">
        <v>120</v>
      </c>
      <c r="C484" s="327" t="s">
        <v>120</v>
      </c>
      <c r="D484" s="327" t="s">
        <v>120</v>
      </c>
      <c r="E484" s="328" t="s">
        <v>120</v>
      </c>
      <c r="F484" s="329" t="s">
        <v>120</v>
      </c>
      <c r="G484" s="330" t="s">
        <v>120</v>
      </c>
      <c r="H484" s="331" t="s">
        <v>120</v>
      </c>
      <c r="I484" s="327" t="s">
        <v>120</v>
      </c>
      <c r="J484" s="332"/>
      <c r="K484" s="327">
        <f>J484</f>
        <v>0</v>
      </c>
      <c r="L484" s="327" t="s">
        <v>120</v>
      </c>
      <c r="M484" s="327" t="s">
        <v>120</v>
      </c>
      <c r="N484" s="332"/>
      <c r="O484" s="327">
        <f>N484</f>
        <v>0</v>
      </c>
      <c r="P484" s="327" t="s">
        <v>120</v>
      </c>
      <c r="Q484" s="327" t="s">
        <v>120</v>
      </c>
      <c r="R484" s="327">
        <f>J484+N484</f>
        <v>0</v>
      </c>
      <c r="S484" s="333">
        <f>R484</f>
        <v>0</v>
      </c>
    </row>
    <row r="485" spans="1:19" ht="18.899999999999999" hidden="1" customHeight="1" x14ac:dyDescent="0.3">
      <c r="A485" s="301" t="s">
        <v>128</v>
      </c>
      <c r="B485" s="302" t="s">
        <v>120</v>
      </c>
      <c r="C485" s="303">
        <f>IF(E485+G485=0, 0, ROUND((P485-Q485)/(G485+E485)/12,0))</f>
        <v>0</v>
      </c>
      <c r="D485" s="303">
        <f>IF(F485=0,0,ROUND(Q485/F485,0))</f>
        <v>0</v>
      </c>
      <c r="E485" s="304">
        <f>E486+E487</f>
        <v>0</v>
      </c>
      <c r="F485" s="303">
        <f>F486+F487</f>
        <v>0</v>
      </c>
      <c r="G485" s="305">
        <f>G486+G487</f>
        <v>0</v>
      </c>
      <c r="H485" s="306">
        <f>H486+H487</f>
        <v>0</v>
      </c>
      <c r="I485" s="303">
        <f t="shared" ref="I485" si="157">I486+I487</f>
        <v>0</v>
      </c>
      <c r="J485" s="303">
        <f>J488</f>
        <v>0</v>
      </c>
      <c r="K485" s="303">
        <f>IF(H485+J485=K486+K487+K488,H485+J485,"CHYBA")</f>
        <v>0</v>
      </c>
      <c r="L485" s="303">
        <f>L486+L487</f>
        <v>0</v>
      </c>
      <c r="M485" s="303">
        <f>M486+M487</f>
        <v>0</v>
      </c>
      <c r="N485" s="303">
        <f>N488</f>
        <v>0</v>
      </c>
      <c r="O485" s="303">
        <f>IF(L485+N485=O486+O487+O488,L485+N485,"CHYBA")</f>
        <v>0</v>
      </c>
      <c r="P485" s="303">
        <f>P486+P487</f>
        <v>0</v>
      </c>
      <c r="Q485" s="303">
        <f>Q486+Q487</f>
        <v>0</v>
      </c>
      <c r="R485" s="303">
        <f>R488</f>
        <v>0</v>
      </c>
      <c r="S485" s="305">
        <f>IF(P485+R485=S486+S487+S488,P485+R485,"CHYBA")</f>
        <v>0</v>
      </c>
    </row>
    <row r="486" spans="1:19" ht="18.899999999999999" hidden="1" customHeight="1" x14ac:dyDescent="0.3">
      <c r="A486" s="307" t="s">
        <v>121</v>
      </c>
      <c r="B486" s="291" t="s">
        <v>120</v>
      </c>
      <c r="C486" s="292">
        <f>IF(E486+G486=0, 0, ROUND((P486-Q486)/(G486+E486)/12,0))</f>
        <v>0</v>
      </c>
      <c r="D486" s="292">
        <f>IF(F486=0,0,ROUND(Q486/F486,0))</f>
        <v>0</v>
      </c>
      <c r="E486" s="293">
        <f>E490+E494+E498+E502+E506+E510+E514</f>
        <v>0</v>
      </c>
      <c r="F486" s="292">
        <f>F490+F494+F498+F502+F506+F510+F514</f>
        <v>0</v>
      </c>
      <c r="G486" s="294">
        <f>G490+G494+G498+G502+G506+G510+G514</f>
        <v>0</v>
      </c>
      <c r="H486" s="295">
        <f>H490+H494+H498+H502+H506+H510+H514</f>
        <v>0</v>
      </c>
      <c r="I486" s="292">
        <f t="shared" ref="I486:I487" si="158">I490+I494+I498+I502+I506+I510+I514</f>
        <v>0</v>
      </c>
      <c r="J486" s="292" t="s">
        <v>120</v>
      </c>
      <c r="K486" s="292">
        <f>H486</f>
        <v>0</v>
      </c>
      <c r="L486" s="292">
        <f>L490+L494+L498+L502+L506+L510+L514</f>
        <v>0</v>
      </c>
      <c r="M486" s="292">
        <f t="shared" ref="M486:M487" si="159">M490+M494+M498+M502+M506+M510+M514</f>
        <v>0</v>
      </c>
      <c r="N486" s="292" t="s">
        <v>120</v>
      </c>
      <c r="O486" s="292">
        <f>L486</f>
        <v>0</v>
      </c>
      <c r="P486" s="292">
        <f>H486+L486</f>
        <v>0</v>
      </c>
      <c r="Q486" s="292">
        <f>I486+M486</f>
        <v>0</v>
      </c>
      <c r="R486" s="292" t="s">
        <v>120</v>
      </c>
      <c r="S486" s="294">
        <f>P486</f>
        <v>0</v>
      </c>
    </row>
    <row r="487" spans="1:19" ht="18.899999999999999" hidden="1" customHeight="1" x14ac:dyDescent="0.3">
      <c r="A487" s="307" t="s">
        <v>122</v>
      </c>
      <c r="B487" s="291" t="s">
        <v>120</v>
      </c>
      <c r="C487" s="292">
        <f>IF(E487+G487=0, 0, ROUND((P487-Q487)/(G487+E487)/12,0))</f>
        <v>0</v>
      </c>
      <c r="D487" s="292">
        <f>IF(F487=0,0,ROUND(Q487/F487,0))</f>
        <v>0</v>
      </c>
      <c r="E487" s="293">
        <f>E491+E495+E499+E503+E507+E511+E515</f>
        <v>0</v>
      </c>
      <c r="F487" s="292">
        <f t="shared" ref="F487:G487" si="160">F491+F495+F499+F503+F507+F511+F515</f>
        <v>0</v>
      </c>
      <c r="G487" s="294">
        <f t="shared" si="160"/>
        <v>0</v>
      </c>
      <c r="H487" s="295">
        <f>H491+H495+H499+H503+H507+H511+H515</f>
        <v>0</v>
      </c>
      <c r="I487" s="292">
        <f t="shared" si="158"/>
        <v>0</v>
      </c>
      <c r="J487" s="292" t="s">
        <v>120</v>
      </c>
      <c r="K487" s="292">
        <f>H487</f>
        <v>0</v>
      </c>
      <c r="L487" s="292">
        <f>L491+L495+L499+L503+L507+L511+L515</f>
        <v>0</v>
      </c>
      <c r="M487" s="292">
        <f t="shared" si="159"/>
        <v>0</v>
      </c>
      <c r="N487" s="292" t="s">
        <v>120</v>
      </c>
      <c r="O487" s="292">
        <f>L487</f>
        <v>0</v>
      </c>
      <c r="P487" s="292">
        <f>H487+L487</f>
        <v>0</v>
      </c>
      <c r="Q487" s="292">
        <f>I487+M487</f>
        <v>0</v>
      </c>
      <c r="R487" s="292" t="s">
        <v>120</v>
      </c>
      <c r="S487" s="294">
        <f>P487</f>
        <v>0</v>
      </c>
    </row>
    <row r="488" spans="1:19" ht="18.899999999999999" hidden="1" customHeight="1" x14ac:dyDescent="0.3">
      <c r="A488" s="307" t="s">
        <v>123</v>
      </c>
      <c r="B488" s="291" t="s">
        <v>120</v>
      </c>
      <c r="C488" s="292" t="s">
        <v>120</v>
      </c>
      <c r="D488" s="292" t="s">
        <v>120</v>
      </c>
      <c r="E488" s="297" t="s">
        <v>120</v>
      </c>
      <c r="F488" s="298" t="s">
        <v>120</v>
      </c>
      <c r="G488" s="299" t="s">
        <v>120</v>
      </c>
      <c r="H488" s="295" t="s">
        <v>120</v>
      </c>
      <c r="I488" s="292" t="s">
        <v>120</v>
      </c>
      <c r="J488" s="292">
        <f>J492+J496+J500+J504+J508+J512+J516</f>
        <v>0</v>
      </c>
      <c r="K488" s="292">
        <f>J488</f>
        <v>0</v>
      </c>
      <c r="L488" s="292" t="s">
        <v>120</v>
      </c>
      <c r="M488" s="292" t="s">
        <v>120</v>
      </c>
      <c r="N488" s="292">
        <f>N492+N496+N500+N504+N508+N512+N516</f>
        <v>0</v>
      </c>
      <c r="O488" s="292">
        <f>N488</f>
        <v>0</v>
      </c>
      <c r="P488" s="292" t="s">
        <v>120</v>
      </c>
      <c r="Q488" s="292" t="s">
        <v>120</v>
      </c>
      <c r="R488" s="292">
        <f>J488+N488</f>
        <v>0</v>
      </c>
      <c r="S488" s="294">
        <f>R488</f>
        <v>0</v>
      </c>
    </row>
    <row r="489" spans="1:19" ht="18.899999999999999" hidden="1" customHeight="1" x14ac:dyDescent="0.3">
      <c r="A489" s="308" t="s">
        <v>125</v>
      </c>
      <c r="B489" s="309"/>
      <c r="C489" s="292">
        <f>IF(E489+G489=0, 0, ROUND((P489-Q489)/(G489+E489)/12,0))</f>
        <v>0</v>
      </c>
      <c r="D489" s="292">
        <f>IF(F489=0,0,ROUND(Q489/F489,0))</f>
        <v>0</v>
      </c>
      <c r="E489" s="297">
        <f>E490+E491</f>
        <v>0</v>
      </c>
      <c r="F489" s="298">
        <f>F490+F491</f>
        <v>0</v>
      </c>
      <c r="G489" s="299">
        <f>G490+G491</f>
        <v>0</v>
      </c>
      <c r="H489" s="310">
        <f>H490+H491</f>
        <v>0</v>
      </c>
      <c r="I489" s="311">
        <f>I490+I491</f>
        <v>0</v>
      </c>
      <c r="J489" s="311">
        <f>J492</f>
        <v>0</v>
      </c>
      <c r="K489" s="311">
        <f>IF(H489+J489=K490+K491+K492,H489+J489,"CHYBA")</f>
        <v>0</v>
      </c>
      <c r="L489" s="292">
        <f>L490+L491</f>
        <v>0</v>
      </c>
      <c r="M489" s="292">
        <f>M490+M491</f>
        <v>0</v>
      </c>
      <c r="N489" s="292">
        <f>N492</f>
        <v>0</v>
      </c>
      <c r="O489" s="292">
        <f>IF(L489+N489=O490+O491+O492,L489+N489,"CHYBA")</f>
        <v>0</v>
      </c>
      <c r="P489" s="292">
        <f>P490+P491</f>
        <v>0</v>
      </c>
      <c r="Q489" s="292">
        <f>Q490+Q491</f>
        <v>0</v>
      </c>
      <c r="R489" s="292">
        <f>R492</f>
        <v>0</v>
      </c>
      <c r="S489" s="294">
        <f>IF(P489+R489=S490+S491+S492,P489+R489,"CHYBA")</f>
        <v>0</v>
      </c>
    </row>
    <row r="490" spans="1:19" ht="18.899999999999999" hidden="1" customHeight="1" x14ac:dyDescent="0.3">
      <c r="A490" s="307" t="s">
        <v>121</v>
      </c>
      <c r="B490" s="291" t="s">
        <v>120</v>
      </c>
      <c r="C490" s="292">
        <f>IF(E490+G490=0, 0, ROUND((P490-Q490)/(G490+E490)/12,0))</f>
        <v>0</v>
      </c>
      <c r="D490" s="292">
        <f>IF(F490=0,0,ROUND(Q490/F490,0))</f>
        <v>0</v>
      </c>
      <c r="E490" s="312"/>
      <c r="F490" s="313"/>
      <c r="G490" s="314"/>
      <c r="H490" s="315"/>
      <c r="I490" s="316"/>
      <c r="J490" s="311" t="s">
        <v>120</v>
      </c>
      <c r="K490" s="311">
        <f>H490</f>
        <v>0</v>
      </c>
      <c r="L490" s="316"/>
      <c r="M490" s="316"/>
      <c r="N490" s="292" t="s">
        <v>120</v>
      </c>
      <c r="O490" s="292">
        <f>L490</f>
        <v>0</v>
      </c>
      <c r="P490" s="292">
        <f>H490+L490</f>
        <v>0</v>
      </c>
      <c r="Q490" s="292">
        <f>I490+M490</f>
        <v>0</v>
      </c>
      <c r="R490" s="292" t="s">
        <v>120</v>
      </c>
      <c r="S490" s="294">
        <f>P490</f>
        <v>0</v>
      </c>
    </row>
    <row r="491" spans="1:19" ht="18.899999999999999" hidden="1" customHeight="1" x14ac:dyDescent="0.3">
      <c r="A491" s="307" t="s">
        <v>122</v>
      </c>
      <c r="B491" s="291" t="s">
        <v>120</v>
      </c>
      <c r="C491" s="292">
        <f>IF(E491+G491=0, 0, ROUND((P491-Q491)/(G491+E491)/12,0))</f>
        <v>0</v>
      </c>
      <c r="D491" s="292">
        <f>IF(F491=0,0,ROUND(Q491/F491,0))</f>
        <v>0</v>
      </c>
      <c r="E491" s="312"/>
      <c r="F491" s="313"/>
      <c r="G491" s="314"/>
      <c r="H491" s="315"/>
      <c r="I491" s="316"/>
      <c r="J491" s="311" t="s">
        <v>120</v>
      </c>
      <c r="K491" s="311">
        <f>H491</f>
        <v>0</v>
      </c>
      <c r="L491" s="316"/>
      <c r="M491" s="316"/>
      <c r="N491" s="292" t="s">
        <v>120</v>
      </c>
      <c r="O491" s="292">
        <f>L491</f>
        <v>0</v>
      </c>
      <c r="P491" s="292">
        <f>H491+L491</f>
        <v>0</v>
      </c>
      <c r="Q491" s="292">
        <f>I491+M491</f>
        <v>0</v>
      </c>
      <c r="R491" s="292" t="s">
        <v>120</v>
      </c>
      <c r="S491" s="294">
        <f>P491</f>
        <v>0</v>
      </c>
    </row>
    <row r="492" spans="1:19" ht="18.899999999999999" hidden="1" customHeight="1" x14ac:dyDescent="0.3">
      <c r="A492" s="307" t="s">
        <v>123</v>
      </c>
      <c r="B492" s="291" t="s">
        <v>120</v>
      </c>
      <c r="C492" s="292" t="s">
        <v>120</v>
      </c>
      <c r="D492" s="292" t="s">
        <v>120</v>
      </c>
      <c r="E492" s="297" t="s">
        <v>120</v>
      </c>
      <c r="F492" s="298" t="s">
        <v>120</v>
      </c>
      <c r="G492" s="299" t="s">
        <v>120</v>
      </c>
      <c r="H492" s="295" t="s">
        <v>120</v>
      </c>
      <c r="I492" s="292" t="s">
        <v>120</v>
      </c>
      <c r="J492" s="316"/>
      <c r="K492" s="311">
        <f>J492</f>
        <v>0</v>
      </c>
      <c r="L492" s="292" t="s">
        <v>120</v>
      </c>
      <c r="M492" s="292" t="s">
        <v>120</v>
      </c>
      <c r="N492" s="316"/>
      <c r="O492" s="292">
        <f>N492</f>
        <v>0</v>
      </c>
      <c r="P492" s="292" t="s">
        <v>120</v>
      </c>
      <c r="Q492" s="292" t="s">
        <v>120</v>
      </c>
      <c r="R492" s="292">
        <f>J492+N492</f>
        <v>0</v>
      </c>
      <c r="S492" s="294">
        <f>R492</f>
        <v>0</v>
      </c>
    </row>
    <row r="493" spans="1:19" ht="18.899999999999999" hidden="1" customHeight="1" x14ac:dyDescent="0.3">
      <c r="A493" s="308" t="s">
        <v>125</v>
      </c>
      <c r="B493" s="309"/>
      <c r="C493" s="292">
        <f>IF(E493+G493=0, 0, ROUND((P493-Q493)/(G493+E493)/12,0))</f>
        <v>0</v>
      </c>
      <c r="D493" s="292">
        <f>IF(F493=0,0,ROUND(Q493/F493,0))</f>
        <v>0</v>
      </c>
      <c r="E493" s="297">
        <f>E494+E495</f>
        <v>0</v>
      </c>
      <c r="F493" s="298">
        <f>F494+F495</f>
        <v>0</v>
      </c>
      <c r="G493" s="299">
        <f>G494+G495</f>
        <v>0</v>
      </c>
      <c r="H493" s="295">
        <f>H494+H495</f>
        <v>0</v>
      </c>
      <c r="I493" s="292">
        <f t="shared" ref="I493" si="161">I494+I495</f>
        <v>0</v>
      </c>
      <c r="J493" s="292">
        <f>J496</f>
        <v>0</v>
      </c>
      <c r="K493" s="292">
        <f>IF(H493+J493=K494+K495+K496,H493+J493,"CHYBA")</f>
        <v>0</v>
      </c>
      <c r="L493" s="292">
        <f>L494+L495</f>
        <v>0</v>
      </c>
      <c r="M493" s="292">
        <f>M494+M495</f>
        <v>0</v>
      </c>
      <c r="N493" s="292">
        <f>N496</f>
        <v>0</v>
      </c>
      <c r="O493" s="292">
        <f>IF(L493+N493=O494+O495+O496,L493+N493,"CHYBA")</f>
        <v>0</v>
      </c>
      <c r="P493" s="292">
        <f>P494+P495</f>
        <v>0</v>
      </c>
      <c r="Q493" s="292">
        <f>Q494+Q495</f>
        <v>0</v>
      </c>
      <c r="R493" s="292">
        <f>R496</f>
        <v>0</v>
      </c>
      <c r="S493" s="294">
        <f>IF(P493+R493=S494+S495+S496,P493+R493,"CHYBA")</f>
        <v>0</v>
      </c>
    </row>
    <row r="494" spans="1:19" ht="18.899999999999999" hidden="1" customHeight="1" x14ac:dyDescent="0.3">
      <c r="A494" s="307" t="s">
        <v>121</v>
      </c>
      <c r="B494" s="291" t="s">
        <v>120</v>
      </c>
      <c r="C494" s="292">
        <f>IF(E494+G494=0, 0, ROUND((P494-Q494)/(G494+E494)/12,0))</f>
        <v>0</v>
      </c>
      <c r="D494" s="292">
        <f>IF(F494=0,0,ROUND(Q494/F494,0))</f>
        <v>0</v>
      </c>
      <c r="E494" s="312"/>
      <c r="F494" s="313"/>
      <c r="G494" s="314"/>
      <c r="H494" s="315"/>
      <c r="I494" s="316"/>
      <c r="J494" s="292" t="s">
        <v>120</v>
      </c>
      <c r="K494" s="292">
        <f>H494</f>
        <v>0</v>
      </c>
      <c r="L494" s="316"/>
      <c r="M494" s="316"/>
      <c r="N494" s="292" t="s">
        <v>120</v>
      </c>
      <c r="O494" s="292">
        <f>L494</f>
        <v>0</v>
      </c>
      <c r="P494" s="292">
        <f>H494+L494</f>
        <v>0</v>
      </c>
      <c r="Q494" s="292">
        <f>I494+M494</f>
        <v>0</v>
      </c>
      <c r="R494" s="292" t="s">
        <v>120</v>
      </c>
      <c r="S494" s="294">
        <f>P494</f>
        <v>0</v>
      </c>
    </row>
    <row r="495" spans="1:19" ht="18.899999999999999" hidden="1" customHeight="1" x14ac:dyDescent="0.3">
      <c r="A495" s="307" t="s">
        <v>122</v>
      </c>
      <c r="B495" s="291" t="s">
        <v>120</v>
      </c>
      <c r="C495" s="292">
        <f>IF(E495+G495=0, 0, ROUND((P495-Q495)/(G495+E495)/12,0))</f>
        <v>0</v>
      </c>
      <c r="D495" s="292">
        <f>IF(F495=0,0,ROUND(Q495/F495,0))</f>
        <v>0</v>
      </c>
      <c r="E495" s="312"/>
      <c r="F495" s="313"/>
      <c r="G495" s="314"/>
      <c r="H495" s="315"/>
      <c r="I495" s="316"/>
      <c r="J495" s="292" t="s">
        <v>120</v>
      </c>
      <c r="K495" s="292">
        <f>H495</f>
        <v>0</v>
      </c>
      <c r="L495" s="316"/>
      <c r="M495" s="316"/>
      <c r="N495" s="292" t="s">
        <v>120</v>
      </c>
      <c r="O495" s="292">
        <f>L495</f>
        <v>0</v>
      </c>
      <c r="P495" s="292">
        <f>H495+L495</f>
        <v>0</v>
      </c>
      <c r="Q495" s="292">
        <f>I495+M495</f>
        <v>0</v>
      </c>
      <c r="R495" s="292" t="s">
        <v>120</v>
      </c>
      <c r="S495" s="294">
        <f>P495</f>
        <v>0</v>
      </c>
    </row>
    <row r="496" spans="1:19" ht="18.899999999999999" hidden="1" customHeight="1" x14ac:dyDescent="0.3">
      <c r="A496" s="307" t="s">
        <v>123</v>
      </c>
      <c r="B496" s="291" t="s">
        <v>120</v>
      </c>
      <c r="C496" s="292" t="s">
        <v>120</v>
      </c>
      <c r="D496" s="292" t="s">
        <v>120</v>
      </c>
      <c r="E496" s="297" t="s">
        <v>120</v>
      </c>
      <c r="F496" s="298" t="s">
        <v>120</v>
      </c>
      <c r="G496" s="299" t="s">
        <v>120</v>
      </c>
      <c r="H496" s="295" t="s">
        <v>120</v>
      </c>
      <c r="I496" s="292" t="s">
        <v>120</v>
      </c>
      <c r="J496" s="316"/>
      <c r="K496" s="292">
        <f>J496</f>
        <v>0</v>
      </c>
      <c r="L496" s="292" t="s">
        <v>120</v>
      </c>
      <c r="M496" s="292" t="s">
        <v>120</v>
      </c>
      <c r="N496" s="316"/>
      <c r="O496" s="292">
        <f>N496</f>
        <v>0</v>
      </c>
      <c r="P496" s="292" t="s">
        <v>120</v>
      </c>
      <c r="Q496" s="292" t="s">
        <v>120</v>
      </c>
      <c r="R496" s="292">
        <f>J496+N496</f>
        <v>0</v>
      </c>
      <c r="S496" s="294">
        <f>R496</f>
        <v>0</v>
      </c>
    </row>
    <row r="497" spans="1:19" ht="18.899999999999999" hidden="1" customHeight="1" x14ac:dyDescent="0.3">
      <c r="A497" s="308" t="s">
        <v>125</v>
      </c>
      <c r="B497" s="309"/>
      <c r="C497" s="292">
        <f>IF(E497+G497=0, 0, ROUND((P497-Q497)/(G497+E497)/12,0))</f>
        <v>0</v>
      </c>
      <c r="D497" s="292">
        <f>IF(F497=0,0,ROUND(Q497/F497,0))</f>
        <v>0</v>
      </c>
      <c r="E497" s="297">
        <f>E498+E499</f>
        <v>0</v>
      </c>
      <c r="F497" s="298">
        <f>F498+F499</f>
        <v>0</v>
      </c>
      <c r="G497" s="299">
        <f>G498+G499</f>
        <v>0</v>
      </c>
      <c r="H497" s="295">
        <f>H498+H499</f>
        <v>0</v>
      </c>
      <c r="I497" s="292">
        <f t="shared" ref="I497" si="162">I498+I499</f>
        <v>0</v>
      </c>
      <c r="J497" s="292">
        <f>J500</f>
        <v>0</v>
      </c>
      <c r="K497" s="292">
        <f>IF(H497+J497=K498+K499+K500,H497+J497,"CHYBA")</f>
        <v>0</v>
      </c>
      <c r="L497" s="292">
        <f>L498+L499</f>
        <v>0</v>
      </c>
      <c r="M497" s="292">
        <f>M498+M499</f>
        <v>0</v>
      </c>
      <c r="N497" s="292">
        <f>N500</f>
        <v>0</v>
      </c>
      <c r="O497" s="292">
        <f>IF(L497+N497=O498+O499+O500,L497+N497,"CHYBA")</f>
        <v>0</v>
      </c>
      <c r="P497" s="292">
        <f>P498+P499</f>
        <v>0</v>
      </c>
      <c r="Q497" s="292">
        <f>Q498+Q499</f>
        <v>0</v>
      </c>
      <c r="R497" s="292">
        <f>R500</f>
        <v>0</v>
      </c>
      <c r="S497" s="294">
        <f>IF(P497+R497=S498+S499+S500,P497+R497,"CHYBA")</f>
        <v>0</v>
      </c>
    </row>
    <row r="498" spans="1:19" ht="18.899999999999999" hidden="1" customHeight="1" x14ac:dyDescent="0.3">
      <c r="A498" s="307" t="s">
        <v>121</v>
      </c>
      <c r="B498" s="291" t="s">
        <v>120</v>
      </c>
      <c r="C498" s="292">
        <f>IF(E498+G498=0, 0, ROUND((P498-Q498)/(G498+E498)/12,0))</f>
        <v>0</v>
      </c>
      <c r="D498" s="292">
        <f>IF(F498=0,0,ROUND(Q498/F498,0))</f>
        <v>0</v>
      </c>
      <c r="E498" s="312"/>
      <c r="F498" s="313"/>
      <c r="G498" s="314"/>
      <c r="H498" s="315"/>
      <c r="I498" s="316"/>
      <c r="J498" s="292" t="s">
        <v>120</v>
      </c>
      <c r="K498" s="292">
        <f>H498</f>
        <v>0</v>
      </c>
      <c r="L498" s="316"/>
      <c r="M498" s="316"/>
      <c r="N498" s="292" t="s">
        <v>120</v>
      </c>
      <c r="O498" s="292">
        <f>L498</f>
        <v>0</v>
      </c>
      <c r="P498" s="292">
        <f>H498+L498</f>
        <v>0</v>
      </c>
      <c r="Q498" s="292">
        <f>I498+M498</f>
        <v>0</v>
      </c>
      <c r="R498" s="292" t="s">
        <v>120</v>
      </c>
      <c r="S498" s="294">
        <f>P498</f>
        <v>0</v>
      </c>
    </row>
    <row r="499" spans="1:19" ht="18.899999999999999" hidden="1" customHeight="1" x14ac:dyDescent="0.3">
      <c r="A499" s="307" t="s">
        <v>122</v>
      </c>
      <c r="B499" s="291" t="s">
        <v>120</v>
      </c>
      <c r="C499" s="292">
        <f>IF(E499+G499=0, 0, ROUND((P499-Q499)/(G499+E499)/12,0))</f>
        <v>0</v>
      </c>
      <c r="D499" s="292">
        <f>IF(F499=0,0,ROUND(Q499/F499,0))</f>
        <v>0</v>
      </c>
      <c r="E499" s="312"/>
      <c r="F499" s="313"/>
      <c r="G499" s="314"/>
      <c r="H499" s="315"/>
      <c r="I499" s="316"/>
      <c r="J499" s="292" t="s">
        <v>120</v>
      </c>
      <c r="K499" s="292">
        <f>H499</f>
        <v>0</v>
      </c>
      <c r="L499" s="316"/>
      <c r="M499" s="316"/>
      <c r="N499" s="292" t="s">
        <v>120</v>
      </c>
      <c r="O499" s="292">
        <f>L499</f>
        <v>0</v>
      </c>
      <c r="P499" s="292">
        <f>H499+L499</f>
        <v>0</v>
      </c>
      <c r="Q499" s="292">
        <f>I499+M499</f>
        <v>0</v>
      </c>
      <c r="R499" s="292" t="s">
        <v>120</v>
      </c>
      <c r="S499" s="294">
        <f>P499</f>
        <v>0</v>
      </c>
    </row>
    <row r="500" spans="1:19" ht="18.899999999999999" hidden="1" customHeight="1" x14ac:dyDescent="0.3">
      <c r="A500" s="307" t="s">
        <v>123</v>
      </c>
      <c r="B500" s="291" t="s">
        <v>120</v>
      </c>
      <c r="C500" s="292" t="s">
        <v>120</v>
      </c>
      <c r="D500" s="292" t="s">
        <v>120</v>
      </c>
      <c r="E500" s="297" t="s">
        <v>120</v>
      </c>
      <c r="F500" s="298" t="s">
        <v>120</v>
      </c>
      <c r="G500" s="299" t="s">
        <v>120</v>
      </c>
      <c r="H500" s="295" t="s">
        <v>120</v>
      </c>
      <c r="I500" s="292" t="s">
        <v>120</v>
      </c>
      <c r="J500" s="316"/>
      <c r="K500" s="292">
        <f>J500</f>
        <v>0</v>
      </c>
      <c r="L500" s="292" t="s">
        <v>120</v>
      </c>
      <c r="M500" s="292" t="s">
        <v>120</v>
      </c>
      <c r="N500" s="316"/>
      <c r="O500" s="292">
        <f>N500</f>
        <v>0</v>
      </c>
      <c r="P500" s="292" t="s">
        <v>120</v>
      </c>
      <c r="Q500" s="292" t="s">
        <v>120</v>
      </c>
      <c r="R500" s="292">
        <f>J500+N500</f>
        <v>0</v>
      </c>
      <c r="S500" s="294">
        <f>R500</f>
        <v>0</v>
      </c>
    </row>
    <row r="501" spans="1:19" ht="18.899999999999999" hidden="1" customHeight="1" x14ac:dyDescent="0.3">
      <c r="A501" s="308" t="s">
        <v>125</v>
      </c>
      <c r="B501" s="309"/>
      <c r="C501" s="292">
        <f>IF(E501+G501=0, 0, ROUND((P501-Q501)/(G501+E501)/12,0))</f>
        <v>0</v>
      </c>
      <c r="D501" s="292">
        <f>IF(F501=0,0,ROUND(Q501/F501,0))</f>
        <v>0</v>
      </c>
      <c r="E501" s="297">
        <f>E502+E503</f>
        <v>0</v>
      </c>
      <c r="F501" s="298">
        <f>F502+F503</f>
        <v>0</v>
      </c>
      <c r="G501" s="299">
        <f>G502+G503</f>
        <v>0</v>
      </c>
      <c r="H501" s="295">
        <f>H502+H503</f>
        <v>0</v>
      </c>
      <c r="I501" s="292">
        <f t="shared" ref="I501" si="163">I502+I503</f>
        <v>0</v>
      </c>
      <c r="J501" s="292">
        <f>J504</f>
        <v>0</v>
      </c>
      <c r="K501" s="292">
        <f>IF(H501+J501=K502+K503+K504,H501+J501,"CHYBA")</f>
        <v>0</v>
      </c>
      <c r="L501" s="292">
        <f>L502+L503</f>
        <v>0</v>
      </c>
      <c r="M501" s="292">
        <f>M502+M503</f>
        <v>0</v>
      </c>
      <c r="N501" s="292">
        <f>N504</f>
        <v>0</v>
      </c>
      <c r="O501" s="292">
        <f>IF(L501+N501=O502+O503+O504,L501+N501,"CHYBA")</f>
        <v>0</v>
      </c>
      <c r="P501" s="292">
        <f>P502+P503</f>
        <v>0</v>
      </c>
      <c r="Q501" s="292">
        <f>Q502+Q503</f>
        <v>0</v>
      </c>
      <c r="R501" s="292">
        <f>R504</f>
        <v>0</v>
      </c>
      <c r="S501" s="294">
        <f>IF(P501+R501=S502+S503+S504,P501+R501,"CHYBA")</f>
        <v>0</v>
      </c>
    </row>
    <row r="502" spans="1:19" ht="18.899999999999999" hidden="1" customHeight="1" x14ac:dyDescent="0.3">
      <c r="A502" s="307" t="s">
        <v>121</v>
      </c>
      <c r="B502" s="291" t="s">
        <v>120</v>
      </c>
      <c r="C502" s="292">
        <f>IF(E502+G502=0, 0, ROUND((P502-Q502)/(G502+E502)/12,0))</f>
        <v>0</v>
      </c>
      <c r="D502" s="292">
        <f>IF(F502=0,0,ROUND(Q502/F502,0))</f>
        <v>0</v>
      </c>
      <c r="E502" s="312"/>
      <c r="F502" s="313"/>
      <c r="G502" s="314"/>
      <c r="H502" s="315"/>
      <c r="I502" s="316"/>
      <c r="J502" s="292" t="s">
        <v>120</v>
      </c>
      <c r="K502" s="292">
        <f>H502</f>
        <v>0</v>
      </c>
      <c r="L502" s="316"/>
      <c r="M502" s="316"/>
      <c r="N502" s="292" t="s">
        <v>120</v>
      </c>
      <c r="O502" s="292">
        <f>L502</f>
        <v>0</v>
      </c>
      <c r="P502" s="292">
        <f>H502+L502</f>
        <v>0</v>
      </c>
      <c r="Q502" s="292">
        <f>I502+M502</f>
        <v>0</v>
      </c>
      <c r="R502" s="292" t="s">
        <v>120</v>
      </c>
      <c r="S502" s="294">
        <f>P502</f>
        <v>0</v>
      </c>
    </row>
    <row r="503" spans="1:19" ht="18.899999999999999" hidden="1" customHeight="1" x14ac:dyDescent="0.3">
      <c r="A503" s="307" t="s">
        <v>122</v>
      </c>
      <c r="B503" s="291" t="s">
        <v>120</v>
      </c>
      <c r="C503" s="292">
        <f>IF(E503+G503=0, 0, ROUND((P503-Q503)/(G503+E503)/12,0))</f>
        <v>0</v>
      </c>
      <c r="D503" s="292">
        <f>IF(F503=0,0,ROUND(Q503/F503,0))</f>
        <v>0</v>
      </c>
      <c r="E503" s="312"/>
      <c r="F503" s="313"/>
      <c r="G503" s="314"/>
      <c r="H503" s="315"/>
      <c r="I503" s="316"/>
      <c r="J503" s="292" t="s">
        <v>120</v>
      </c>
      <c r="K503" s="292">
        <f>H503</f>
        <v>0</v>
      </c>
      <c r="L503" s="316"/>
      <c r="M503" s="316"/>
      <c r="N503" s="292" t="s">
        <v>120</v>
      </c>
      <c r="O503" s="292">
        <f>L503</f>
        <v>0</v>
      </c>
      <c r="P503" s="292">
        <f>H503+L503</f>
        <v>0</v>
      </c>
      <c r="Q503" s="292">
        <f>I503+M503</f>
        <v>0</v>
      </c>
      <c r="R503" s="292" t="s">
        <v>120</v>
      </c>
      <c r="S503" s="294">
        <f>P503</f>
        <v>0</v>
      </c>
    </row>
    <row r="504" spans="1:19" ht="18.899999999999999" hidden="1" customHeight="1" x14ac:dyDescent="0.3">
      <c r="A504" s="307" t="s">
        <v>123</v>
      </c>
      <c r="B504" s="291" t="s">
        <v>120</v>
      </c>
      <c r="C504" s="292" t="s">
        <v>120</v>
      </c>
      <c r="D504" s="292" t="s">
        <v>120</v>
      </c>
      <c r="E504" s="297" t="s">
        <v>120</v>
      </c>
      <c r="F504" s="298" t="s">
        <v>120</v>
      </c>
      <c r="G504" s="299" t="s">
        <v>120</v>
      </c>
      <c r="H504" s="295" t="s">
        <v>120</v>
      </c>
      <c r="I504" s="292" t="s">
        <v>120</v>
      </c>
      <c r="J504" s="316"/>
      <c r="K504" s="292">
        <f>J504</f>
        <v>0</v>
      </c>
      <c r="L504" s="292" t="s">
        <v>120</v>
      </c>
      <c r="M504" s="292" t="s">
        <v>120</v>
      </c>
      <c r="N504" s="316"/>
      <c r="O504" s="292">
        <f>N504</f>
        <v>0</v>
      </c>
      <c r="P504" s="292" t="s">
        <v>120</v>
      </c>
      <c r="Q504" s="292" t="s">
        <v>120</v>
      </c>
      <c r="R504" s="292">
        <f>J504+N504</f>
        <v>0</v>
      </c>
      <c r="S504" s="294">
        <f>R504</f>
        <v>0</v>
      </c>
    </row>
    <row r="505" spans="1:19" ht="18.899999999999999" hidden="1" customHeight="1" x14ac:dyDescent="0.3">
      <c r="A505" s="308" t="s">
        <v>125</v>
      </c>
      <c r="B505" s="309"/>
      <c r="C505" s="292">
        <f>IF(E505+G505=0, 0, ROUND((P505-Q505)/(G505+E505)/12,0))</f>
        <v>0</v>
      </c>
      <c r="D505" s="292">
        <f>IF(F505=0,0,ROUND(Q505/F505,0))</f>
        <v>0</v>
      </c>
      <c r="E505" s="297">
        <f>E506+E507</f>
        <v>0</v>
      </c>
      <c r="F505" s="298">
        <f>F506+F507</f>
        <v>0</v>
      </c>
      <c r="G505" s="299">
        <f>G506+G507</f>
        <v>0</v>
      </c>
      <c r="H505" s="295">
        <f>H506+H507</f>
        <v>0</v>
      </c>
      <c r="I505" s="292">
        <f t="shared" ref="I505" si="164">I506+I507</f>
        <v>0</v>
      </c>
      <c r="J505" s="292">
        <f>J508</f>
        <v>0</v>
      </c>
      <c r="K505" s="292">
        <f>IF(H505+J505=K506+K507+K508,H505+J505,"CHYBA")</f>
        <v>0</v>
      </c>
      <c r="L505" s="292">
        <f>L506+L507</f>
        <v>0</v>
      </c>
      <c r="M505" s="292">
        <f>M506+M507</f>
        <v>0</v>
      </c>
      <c r="N505" s="292">
        <f>N508</f>
        <v>0</v>
      </c>
      <c r="O505" s="292">
        <f>IF(L505+N505=O506+O507+O508,L505+N505,"CHYBA")</f>
        <v>0</v>
      </c>
      <c r="P505" s="292">
        <f>P506+P507</f>
        <v>0</v>
      </c>
      <c r="Q505" s="292">
        <f>Q506+Q507</f>
        <v>0</v>
      </c>
      <c r="R505" s="292">
        <f>R508</f>
        <v>0</v>
      </c>
      <c r="S505" s="294">
        <f>IF(P505+R505=S506+S507+S508,P505+R505,"CHYBA")</f>
        <v>0</v>
      </c>
    </row>
    <row r="506" spans="1:19" ht="18.899999999999999" hidden="1" customHeight="1" x14ac:dyDescent="0.3">
      <c r="A506" s="307" t="s">
        <v>121</v>
      </c>
      <c r="B506" s="291" t="s">
        <v>120</v>
      </c>
      <c r="C506" s="292">
        <f>IF(E506+G506=0, 0, ROUND((P506-Q506)/(G506+E506)/12,0))</f>
        <v>0</v>
      </c>
      <c r="D506" s="292">
        <f>IF(F506=0,0,ROUND(Q506/F506,0))</f>
        <v>0</v>
      </c>
      <c r="E506" s="312"/>
      <c r="F506" s="313"/>
      <c r="G506" s="314"/>
      <c r="H506" s="315"/>
      <c r="I506" s="316"/>
      <c r="J506" s="292" t="s">
        <v>120</v>
      </c>
      <c r="K506" s="292">
        <f>H506</f>
        <v>0</v>
      </c>
      <c r="L506" s="316"/>
      <c r="M506" s="316"/>
      <c r="N506" s="292" t="s">
        <v>120</v>
      </c>
      <c r="O506" s="292">
        <f>L506</f>
        <v>0</v>
      </c>
      <c r="P506" s="292">
        <f>H506+L506</f>
        <v>0</v>
      </c>
      <c r="Q506" s="292">
        <f>I506+M506</f>
        <v>0</v>
      </c>
      <c r="R506" s="292" t="s">
        <v>120</v>
      </c>
      <c r="S506" s="294">
        <f>P506</f>
        <v>0</v>
      </c>
    </row>
    <row r="507" spans="1:19" ht="18.899999999999999" hidden="1" customHeight="1" x14ac:dyDescent="0.3">
      <c r="A507" s="307" t="s">
        <v>122</v>
      </c>
      <c r="B507" s="291" t="s">
        <v>120</v>
      </c>
      <c r="C507" s="292">
        <f>IF(E507+G507=0, 0, ROUND((P507-Q507)/(G507+E507)/12,0))</f>
        <v>0</v>
      </c>
      <c r="D507" s="292">
        <f>IF(F507=0,0,ROUND(Q507/F507,0))</f>
        <v>0</v>
      </c>
      <c r="E507" s="312"/>
      <c r="F507" s="313"/>
      <c r="G507" s="314"/>
      <c r="H507" s="315"/>
      <c r="I507" s="316"/>
      <c r="J507" s="292" t="s">
        <v>120</v>
      </c>
      <c r="K507" s="292">
        <f>H507</f>
        <v>0</v>
      </c>
      <c r="L507" s="316"/>
      <c r="M507" s="316"/>
      <c r="N507" s="292" t="s">
        <v>120</v>
      </c>
      <c r="O507" s="292">
        <f>L507</f>
        <v>0</v>
      </c>
      <c r="P507" s="292">
        <f>H507+L507</f>
        <v>0</v>
      </c>
      <c r="Q507" s="292">
        <f>I507+M507</f>
        <v>0</v>
      </c>
      <c r="R507" s="292" t="s">
        <v>120</v>
      </c>
      <c r="S507" s="294">
        <f>P507</f>
        <v>0</v>
      </c>
    </row>
    <row r="508" spans="1:19" ht="18.899999999999999" hidden="1" customHeight="1" x14ac:dyDescent="0.3">
      <c r="A508" s="307" t="s">
        <v>123</v>
      </c>
      <c r="B508" s="291" t="s">
        <v>120</v>
      </c>
      <c r="C508" s="292" t="s">
        <v>120</v>
      </c>
      <c r="D508" s="292" t="s">
        <v>120</v>
      </c>
      <c r="E508" s="297" t="s">
        <v>120</v>
      </c>
      <c r="F508" s="298" t="s">
        <v>120</v>
      </c>
      <c r="G508" s="299" t="s">
        <v>120</v>
      </c>
      <c r="H508" s="295" t="s">
        <v>120</v>
      </c>
      <c r="I508" s="292" t="s">
        <v>120</v>
      </c>
      <c r="J508" s="316"/>
      <c r="K508" s="292">
        <f>J508</f>
        <v>0</v>
      </c>
      <c r="L508" s="292" t="s">
        <v>120</v>
      </c>
      <c r="M508" s="292" t="s">
        <v>120</v>
      </c>
      <c r="N508" s="316"/>
      <c r="O508" s="292">
        <f>N508</f>
        <v>0</v>
      </c>
      <c r="P508" s="292" t="s">
        <v>120</v>
      </c>
      <c r="Q508" s="292" t="s">
        <v>120</v>
      </c>
      <c r="R508" s="292">
        <f>J508+N508</f>
        <v>0</v>
      </c>
      <c r="S508" s="294">
        <f>R508</f>
        <v>0</v>
      </c>
    </row>
    <row r="509" spans="1:19" ht="18.899999999999999" hidden="1" customHeight="1" x14ac:dyDescent="0.3">
      <c r="A509" s="308" t="s">
        <v>125</v>
      </c>
      <c r="B509" s="309"/>
      <c r="C509" s="292">
        <f>IF(E509+G509=0, 0, ROUND((P509-Q509)/(G509+E509)/12,0))</f>
        <v>0</v>
      </c>
      <c r="D509" s="292">
        <f>IF(F509=0,0,ROUND(Q509/F509,0))</f>
        <v>0</v>
      </c>
      <c r="E509" s="297">
        <f>E510+E511</f>
        <v>0</v>
      </c>
      <c r="F509" s="298">
        <f>F510+F511</f>
        <v>0</v>
      </c>
      <c r="G509" s="299">
        <f>G510+G511</f>
        <v>0</v>
      </c>
      <c r="H509" s="295">
        <f>H510+H511</f>
        <v>0</v>
      </c>
      <c r="I509" s="292">
        <f t="shared" ref="I509" si="165">I510+I511</f>
        <v>0</v>
      </c>
      <c r="J509" s="292">
        <f>J512</f>
        <v>0</v>
      </c>
      <c r="K509" s="292">
        <f>IF(H509+J509=K510+K511+K512,H509+J509,"CHYBA")</f>
        <v>0</v>
      </c>
      <c r="L509" s="292">
        <f>L510+L511</f>
        <v>0</v>
      </c>
      <c r="M509" s="292">
        <f>M510+M511</f>
        <v>0</v>
      </c>
      <c r="N509" s="292">
        <f>N512</f>
        <v>0</v>
      </c>
      <c r="O509" s="292">
        <f>IF(L509+N509=O510+O511+O512,L509+N509,"CHYBA")</f>
        <v>0</v>
      </c>
      <c r="P509" s="292">
        <f>P510+P511</f>
        <v>0</v>
      </c>
      <c r="Q509" s="292">
        <f>Q510+Q511</f>
        <v>0</v>
      </c>
      <c r="R509" s="292">
        <f>R512</f>
        <v>0</v>
      </c>
      <c r="S509" s="294">
        <f>IF(P509+R509=S510+S511+S512,P509+R509,"CHYBA")</f>
        <v>0</v>
      </c>
    </row>
    <row r="510" spans="1:19" ht="18.899999999999999" hidden="1" customHeight="1" x14ac:dyDescent="0.3">
      <c r="A510" s="307" t="s">
        <v>121</v>
      </c>
      <c r="B510" s="291" t="s">
        <v>120</v>
      </c>
      <c r="C510" s="292">
        <f>IF(E510+G510=0, 0, ROUND((P510-Q510)/(G510+E510)/12,0))</f>
        <v>0</v>
      </c>
      <c r="D510" s="292">
        <f>IF(F510=0,0,ROUND(Q510/F510,0))</f>
        <v>0</v>
      </c>
      <c r="E510" s="312"/>
      <c r="F510" s="313"/>
      <c r="G510" s="314"/>
      <c r="H510" s="315"/>
      <c r="I510" s="316"/>
      <c r="J510" s="292" t="s">
        <v>120</v>
      </c>
      <c r="K510" s="292">
        <f>H510</f>
        <v>0</v>
      </c>
      <c r="L510" s="316"/>
      <c r="M510" s="316"/>
      <c r="N510" s="292" t="s">
        <v>120</v>
      </c>
      <c r="O510" s="292">
        <f>L510</f>
        <v>0</v>
      </c>
      <c r="P510" s="292">
        <f>H510+L510</f>
        <v>0</v>
      </c>
      <c r="Q510" s="292">
        <f>I510+M510</f>
        <v>0</v>
      </c>
      <c r="R510" s="292" t="s">
        <v>120</v>
      </c>
      <c r="S510" s="294">
        <f>P510</f>
        <v>0</v>
      </c>
    </row>
    <row r="511" spans="1:19" ht="18.899999999999999" hidden="1" customHeight="1" x14ac:dyDescent="0.3">
      <c r="A511" s="307" t="s">
        <v>122</v>
      </c>
      <c r="B511" s="291" t="s">
        <v>120</v>
      </c>
      <c r="C511" s="292">
        <f>IF(E511+G511=0, 0, ROUND((P511-Q511)/(G511+E511)/12,0))</f>
        <v>0</v>
      </c>
      <c r="D511" s="292">
        <f>IF(F511=0,0,ROUND(Q511/F511,0))</f>
        <v>0</v>
      </c>
      <c r="E511" s="312"/>
      <c r="F511" s="313"/>
      <c r="G511" s="314"/>
      <c r="H511" s="315"/>
      <c r="I511" s="316"/>
      <c r="J511" s="292" t="s">
        <v>120</v>
      </c>
      <c r="K511" s="292">
        <f>H511</f>
        <v>0</v>
      </c>
      <c r="L511" s="316"/>
      <c r="M511" s="316"/>
      <c r="N511" s="292" t="s">
        <v>120</v>
      </c>
      <c r="O511" s="292">
        <f>L511</f>
        <v>0</v>
      </c>
      <c r="P511" s="292">
        <f>H511+L511</f>
        <v>0</v>
      </c>
      <c r="Q511" s="292">
        <f>I511+M511</f>
        <v>0</v>
      </c>
      <c r="R511" s="292" t="s">
        <v>120</v>
      </c>
      <c r="S511" s="294">
        <f>P511</f>
        <v>0</v>
      </c>
    </row>
    <row r="512" spans="1:19" ht="18.899999999999999" hidden="1" customHeight="1" x14ac:dyDescent="0.3">
      <c r="A512" s="307" t="s">
        <v>123</v>
      </c>
      <c r="B512" s="291" t="s">
        <v>120</v>
      </c>
      <c r="C512" s="292" t="s">
        <v>120</v>
      </c>
      <c r="D512" s="292" t="s">
        <v>120</v>
      </c>
      <c r="E512" s="297" t="s">
        <v>120</v>
      </c>
      <c r="F512" s="298" t="s">
        <v>120</v>
      </c>
      <c r="G512" s="299" t="s">
        <v>120</v>
      </c>
      <c r="H512" s="295" t="s">
        <v>120</v>
      </c>
      <c r="I512" s="292" t="s">
        <v>120</v>
      </c>
      <c r="J512" s="316"/>
      <c r="K512" s="292">
        <f>J512</f>
        <v>0</v>
      </c>
      <c r="L512" s="292" t="s">
        <v>120</v>
      </c>
      <c r="M512" s="292" t="s">
        <v>120</v>
      </c>
      <c r="N512" s="316"/>
      <c r="O512" s="292">
        <f>N512</f>
        <v>0</v>
      </c>
      <c r="P512" s="292" t="s">
        <v>120</v>
      </c>
      <c r="Q512" s="292" t="s">
        <v>120</v>
      </c>
      <c r="R512" s="292">
        <f>J512+N512</f>
        <v>0</v>
      </c>
      <c r="S512" s="294">
        <f>R512</f>
        <v>0</v>
      </c>
    </row>
    <row r="513" spans="1:19" ht="18.899999999999999" hidden="1" customHeight="1" x14ac:dyDescent="0.3">
      <c r="A513" s="308" t="s">
        <v>125</v>
      </c>
      <c r="B513" s="309"/>
      <c r="C513" s="292">
        <f>IF(E513+G513=0, 0, ROUND((P513-Q513)/(G513+E513)/12,0))</f>
        <v>0</v>
      </c>
      <c r="D513" s="292">
        <f>IF(F513=0,0,ROUND(Q513/F513,0))</f>
        <v>0</v>
      </c>
      <c r="E513" s="297">
        <f>E514+E515</f>
        <v>0</v>
      </c>
      <c r="F513" s="298">
        <f>F514+F515</f>
        <v>0</v>
      </c>
      <c r="G513" s="299">
        <f>G514+G515</f>
        <v>0</v>
      </c>
      <c r="H513" s="295">
        <f>H514+H515</f>
        <v>0</v>
      </c>
      <c r="I513" s="292">
        <f t="shared" ref="I513" si="166">I514+I515</f>
        <v>0</v>
      </c>
      <c r="J513" s="292">
        <f>J516</f>
        <v>0</v>
      </c>
      <c r="K513" s="292">
        <f>IF(H513+J513=K514+K515+K516,H513+J513,"CHYBA")</f>
        <v>0</v>
      </c>
      <c r="L513" s="292">
        <f>L514+L515</f>
        <v>0</v>
      </c>
      <c r="M513" s="292">
        <f>M514+M515</f>
        <v>0</v>
      </c>
      <c r="N513" s="292">
        <f>N516</f>
        <v>0</v>
      </c>
      <c r="O513" s="292">
        <f>IF(L513+N513=O514+O515+O516,L513+N513,"CHYBA")</f>
        <v>0</v>
      </c>
      <c r="P513" s="292">
        <f>P514+P515</f>
        <v>0</v>
      </c>
      <c r="Q513" s="292">
        <f>Q514+Q515</f>
        <v>0</v>
      </c>
      <c r="R513" s="292">
        <f>R516</f>
        <v>0</v>
      </c>
      <c r="S513" s="294">
        <f>IF(P513+R513=S514+S515+S516,P513+R513,"CHYBA")</f>
        <v>0</v>
      </c>
    </row>
    <row r="514" spans="1:19" ht="18.899999999999999" hidden="1" customHeight="1" x14ac:dyDescent="0.3">
      <c r="A514" s="307" t="s">
        <v>121</v>
      </c>
      <c r="B514" s="291" t="s">
        <v>120</v>
      </c>
      <c r="C514" s="292">
        <f>IF(E514+G514=0, 0, ROUND((P514-Q514)/(G514+E514)/12,0))</f>
        <v>0</v>
      </c>
      <c r="D514" s="292">
        <f>IF(F514=0,0,ROUND(Q514/F514,0))</f>
        <v>0</v>
      </c>
      <c r="E514" s="312"/>
      <c r="F514" s="313"/>
      <c r="G514" s="314"/>
      <c r="H514" s="315"/>
      <c r="I514" s="316"/>
      <c r="J514" s="292" t="s">
        <v>120</v>
      </c>
      <c r="K514" s="292">
        <f>H514</f>
        <v>0</v>
      </c>
      <c r="L514" s="316"/>
      <c r="M514" s="316"/>
      <c r="N514" s="292" t="s">
        <v>120</v>
      </c>
      <c r="O514" s="292">
        <f>L514</f>
        <v>0</v>
      </c>
      <c r="P514" s="292">
        <f>H514+L514</f>
        <v>0</v>
      </c>
      <c r="Q514" s="292">
        <f>I514+M514</f>
        <v>0</v>
      </c>
      <c r="R514" s="292" t="s">
        <v>120</v>
      </c>
      <c r="S514" s="294">
        <f>P514</f>
        <v>0</v>
      </c>
    </row>
    <row r="515" spans="1:19" ht="18.899999999999999" hidden="1" customHeight="1" x14ac:dyDescent="0.3">
      <c r="A515" s="307" t="s">
        <v>122</v>
      </c>
      <c r="B515" s="291" t="s">
        <v>120</v>
      </c>
      <c r="C515" s="292">
        <f>IF(E515+G515=0, 0, ROUND((P515-Q515)/(G515+E515)/12,0))</f>
        <v>0</v>
      </c>
      <c r="D515" s="292">
        <f>IF(F515=0,0,ROUND(Q515/F515,0))</f>
        <v>0</v>
      </c>
      <c r="E515" s="312"/>
      <c r="F515" s="313"/>
      <c r="G515" s="314"/>
      <c r="H515" s="315"/>
      <c r="I515" s="316"/>
      <c r="J515" s="292" t="s">
        <v>120</v>
      </c>
      <c r="K515" s="292">
        <f>H515</f>
        <v>0</v>
      </c>
      <c r="L515" s="316"/>
      <c r="M515" s="316"/>
      <c r="N515" s="292" t="s">
        <v>120</v>
      </c>
      <c r="O515" s="292">
        <f>L515</f>
        <v>0</v>
      </c>
      <c r="P515" s="292">
        <f>H515+L515</f>
        <v>0</v>
      </c>
      <c r="Q515" s="292">
        <f>I515+M515</f>
        <v>0</v>
      </c>
      <c r="R515" s="292" t="s">
        <v>120</v>
      </c>
      <c r="S515" s="294">
        <f>P515</f>
        <v>0</v>
      </c>
    </row>
    <row r="516" spans="1:19" ht="18.899999999999999" hidden="1" customHeight="1" x14ac:dyDescent="0.3">
      <c r="A516" s="325" t="s">
        <v>123</v>
      </c>
      <c r="B516" s="326" t="s">
        <v>120</v>
      </c>
      <c r="C516" s="327" t="s">
        <v>120</v>
      </c>
      <c r="D516" s="327" t="s">
        <v>120</v>
      </c>
      <c r="E516" s="328" t="s">
        <v>120</v>
      </c>
      <c r="F516" s="329" t="s">
        <v>120</v>
      </c>
      <c r="G516" s="330" t="s">
        <v>120</v>
      </c>
      <c r="H516" s="331" t="s">
        <v>120</v>
      </c>
      <c r="I516" s="327" t="s">
        <v>120</v>
      </c>
      <c r="J516" s="332"/>
      <c r="K516" s="327">
        <f>J516</f>
        <v>0</v>
      </c>
      <c r="L516" s="327" t="s">
        <v>120</v>
      </c>
      <c r="M516" s="327" t="s">
        <v>120</v>
      </c>
      <c r="N516" s="332"/>
      <c r="O516" s="327">
        <f>N516</f>
        <v>0</v>
      </c>
      <c r="P516" s="327" t="s">
        <v>120</v>
      </c>
      <c r="Q516" s="327" t="s">
        <v>120</v>
      </c>
      <c r="R516" s="327">
        <f>J516+N516</f>
        <v>0</v>
      </c>
      <c r="S516" s="333">
        <f>R516</f>
        <v>0</v>
      </c>
    </row>
    <row r="517" spans="1:19" ht="18.899999999999999" hidden="1" customHeight="1" x14ac:dyDescent="0.3">
      <c r="A517" s="301" t="s">
        <v>128</v>
      </c>
      <c r="B517" s="302" t="s">
        <v>120</v>
      </c>
      <c r="C517" s="303">
        <f>IF(E517+G517=0, 0, ROUND((P517-Q517)/(G517+E517)/12,0))</f>
        <v>0</v>
      </c>
      <c r="D517" s="303">
        <f>IF(F517=0,0,ROUND(Q517/F517,0))</f>
        <v>0</v>
      </c>
      <c r="E517" s="304">
        <f>E518+E519</f>
        <v>0</v>
      </c>
      <c r="F517" s="303">
        <f>F518+F519</f>
        <v>0</v>
      </c>
      <c r="G517" s="305">
        <f>G518+G519</f>
        <v>0</v>
      </c>
      <c r="H517" s="306">
        <f>H518+H519</f>
        <v>0</v>
      </c>
      <c r="I517" s="303">
        <f t="shared" ref="I517" si="167">I518+I519</f>
        <v>0</v>
      </c>
      <c r="J517" s="303">
        <f>J520</f>
        <v>0</v>
      </c>
      <c r="K517" s="303">
        <f>IF(H517+J517=K518+K519+K520,H517+J517,"CHYBA")</f>
        <v>0</v>
      </c>
      <c r="L517" s="303">
        <f>L518+L519</f>
        <v>0</v>
      </c>
      <c r="M517" s="303">
        <f>M518+M519</f>
        <v>0</v>
      </c>
      <c r="N517" s="303">
        <f>N520</f>
        <v>0</v>
      </c>
      <c r="O517" s="303">
        <f>IF(L517+N517=O518+O519+O520,L517+N517,"CHYBA")</f>
        <v>0</v>
      </c>
      <c r="P517" s="303">
        <f>P518+P519</f>
        <v>0</v>
      </c>
      <c r="Q517" s="303">
        <f>Q518+Q519</f>
        <v>0</v>
      </c>
      <c r="R517" s="303">
        <f>R520</f>
        <v>0</v>
      </c>
      <c r="S517" s="305">
        <f>IF(P517+R517=S518+S519+S520,P517+R517,"CHYBA")</f>
        <v>0</v>
      </c>
    </row>
    <row r="518" spans="1:19" ht="18.899999999999999" hidden="1" customHeight="1" x14ac:dyDescent="0.3">
      <c r="A518" s="307" t="s">
        <v>121</v>
      </c>
      <c r="B518" s="291" t="s">
        <v>120</v>
      </c>
      <c r="C518" s="292">
        <f>IF(E518+G518=0, 0, ROUND((P518-Q518)/(G518+E518)/12,0))</f>
        <v>0</v>
      </c>
      <c r="D518" s="292">
        <f>IF(F518=0,0,ROUND(Q518/F518,0))</f>
        <v>0</v>
      </c>
      <c r="E518" s="293">
        <f>E522+E526+E530+E534+E538+E542+E546</f>
        <v>0</v>
      </c>
      <c r="F518" s="292">
        <f>F522+F526+F530+F534+F538+F542+F546</f>
        <v>0</v>
      </c>
      <c r="G518" s="294">
        <f>G522+G526+G530+G534+G538+G542+G546</f>
        <v>0</v>
      </c>
      <c r="H518" s="295">
        <f>H522+H526+H530+H534+H538+H542+H546</f>
        <v>0</v>
      </c>
      <c r="I518" s="292">
        <f t="shared" ref="I518:I519" si="168">I522+I526+I530+I534+I538+I542+I546</f>
        <v>0</v>
      </c>
      <c r="J518" s="292" t="s">
        <v>120</v>
      </c>
      <c r="K518" s="292">
        <f>H518</f>
        <v>0</v>
      </c>
      <c r="L518" s="292">
        <f>L522+L526+L530+L534+L538+L542+L546</f>
        <v>0</v>
      </c>
      <c r="M518" s="292">
        <f t="shared" ref="M518:M519" si="169">M522+M526+M530+M534+M538+M542+M546</f>
        <v>0</v>
      </c>
      <c r="N518" s="292" t="s">
        <v>120</v>
      </c>
      <c r="O518" s="292">
        <f>L518</f>
        <v>0</v>
      </c>
      <c r="P518" s="292">
        <f>H518+L518</f>
        <v>0</v>
      </c>
      <c r="Q518" s="292">
        <f>I518+M518</f>
        <v>0</v>
      </c>
      <c r="R518" s="292" t="s">
        <v>120</v>
      </c>
      <c r="S518" s="294">
        <f>P518</f>
        <v>0</v>
      </c>
    </row>
    <row r="519" spans="1:19" ht="18.899999999999999" hidden="1" customHeight="1" x14ac:dyDescent="0.3">
      <c r="A519" s="307" t="s">
        <v>122</v>
      </c>
      <c r="B519" s="291" t="s">
        <v>120</v>
      </c>
      <c r="C519" s="292">
        <f>IF(E519+G519=0, 0, ROUND((P519-Q519)/(G519+E519)/12,0))</f>
        <v>0</v>
      </c>
      <c r="D519" s="292">
        <f>IF(F519=0,0,ROUND(Q519/F519,0))</f>
        <v>0</v>
      </c>
      <c r="E519" s="293">
        <f>E523+E527+E531+E535+E539+E543+E547</f>
        <v>0</v>
      </c>
      <c r="F519" s="292">
        <f t="shared" ref="F519:G519" si="170">F523+F527+F531+F535+F539+F543+F547</f>
        <v>0</v>
      </c>
      <c r="G519" s="294">
        <f t="shared" si="170"/>
        <v>0</v>
      </c>
      <c r="H519" s="295">
        <f>H523+H527+H531+H535+H539+H543+H547</f>
        <v>0</v>
      </c>
      <c r="I519" s="292">
        <f t="shared" si="168"/>
        <v>0</v>
      </c>
      <c r="J519" s="292" t="s">
        <v>120</v>
      </c>
      <c r="K519" s="292">
        <f>H519</f>
        <v>0</v>
      </c>
      <c r="L519" s="292">
        <f>L523+L527+L531+L535+L539+L543+L547</f>
        <v>0</v>
      </c>
      <c r="M519" s="292">
        <f t="shared" si="169"/>
        <v>0</v>
      </c>
      <c r="N519" s="292" t="s">
        <v>120</v>
      </c>
      <c r="O519" s="292">
        <f>L519</f>
        <v>0</v>
      </c>
      <c r="P519" s="292">
        <f>H519+L519</f>
        <v>0</v>
      </c>
      <c r="Q519" s="292">
        <f>I519+M519</f>
        <v>0</v>
      </c>
      <c r="R519" s="292" t="s">
        <v>120</v>
      </c>
      <c r="S519" s="294">
        <f>P519</f>
        <v>0</v>
      </c>
    </row>
    <row r="520" spans="1:19" ht="18.899999999999999" hidden="1" customHeight="1" x14ac:dyDescent="0.3">
      <c r="A520" s="307" t="s">
        <v>123</v>
      </c>
      <c r="B520" s="291" t="s">
        <v>120</v>
      </c>
      <c r="C520" s="292" t="s">
        <v>120</v>
      </c>
      <c r="D520" s="292" t="s">
        <v>120</v>
      </c>
      <c r="E520" s="297" t="s">
        <v>120</v>
      </c>
      <c r="F520" s="298" t="s">
        <v>120</v>
      </c>
      <c r="G520" s="299" t="s">
        <v>120</v>
      </c>
      <c r="H520" s="295" t="s">
        <v>120</v>
      </c>
      <c r="I520" s="292" t="s">
        <v>120</v>
      </c>
      <c r="J520" s="292">
        <f>J524+J528+J532+J536+J540+J544+J548</f>
        <v>0</v>
      </c>
      <c r="K520" s="292">
        <f>J520</f>
        <v>0</v>
      </c>
      <c r="L520" s="292" t="s">
        <v>120</v>
      </c>
      <c r="M520" s="292" t="s">
        <v>120</v>
      </c>
      <c r="N520" s="292">
        <f>N524+N528+N532+N536+N540+N544+N548</f>
        <v>0</v>
      </c>
      <c r="O520" s="292">
        <f>N520</f>
        <v>0</v>
      </c>
      <c r="P520" s="292" t="s">
        <v>120</v>
      </c>
      <c r="Q520" s="292" t="s">
        <v>120</v>
      </c>
      <c r="R520" s="292">
        <f>J520+N520</f>
        <v>0</v>
      </c>
      <c r="S520" s="294">
        <f>R520</f>
        <v>0</v>
      </c>
    </row>
    <row r="521" spans="1:19" ht="18.899999999999999" hidden="1" customHeight="1" x14ac:dyDescent="0.3">
      <c r="A521" s="308" t="s">
        <v>125</v>
      </c>
      <c r="B521" s="309"/>
      <c r="C521" s="292">
        <f>IF(E521+G521=0, 0, ROUND((P521-Q521)/(G521+E521)/12,0))</f>
        <v>0</v>
      </c>
      <c r="D521" s="292">
        <f>IF(F521=0,0,ROUND(Q521/F521,0))</f>
        <v>0</v>
      </c>
      <c r="E521" s="297">
        <f>E522+E523</f>
        <v>0</v>
      </c>
      <c r="F521" s="298">
        <f>F522+F523</f>
        <v>0</v>
      </c>
      <c r="G521" s="299">
        <f>G522+G523</f>
        <v>0</v>
      </c>
      <c r="H521" s="310">
        <f>H522+H523</f>
        <v>0</v>
      </c>
      <c r="I521" s="311">
        <f>I522+I523</f>
        <v>0</v>
      </c>
      <c r="J521" s="311">
        <f>J524</f>
        <v>0</v>
      </c>
      <c r="K521" s="311">
        <f>IF(H521+J521=K522+K523+K524,H521+J521,"CHYBA")</f>
        <v>0</v>
      </c>
      <c r="L521" s="292">
        <f>L522+L523</f>
        <v>0</v>
      </c>
      <c r="M521" s="292">
        <f>M522+M523</f>
        <v>0</v>
      </c>
      <c r="N521" s="292">
        <f>N524</f>
        <v>0</v>
      </c>
      <c r="O521" s="292">
        <f>IF(L521+N521=O522+O523+O524,L521+N521,"CHYBA")</f>
        <v>0</v>
      </c>
      <c r="P521" s="292">
        <f>P522+P523</f>
        <v>0</v>
      </c>
      <c r="Q521" s="292">
        <f>Q522+Q523</f>
        <v>0</v>
      </c>
      <c r="R521" s="292">
        <f>R524</f>
        <v>0</v>
      </c>
      <c r="S521" s="294">
        <f>IF(P521+R521=S522+S523+S524,P521+R521,"CHYBA")</f>
        <v>0</v>
      </c>
    </row>
    <row r="522" spans="1:19" ht="18.899999999999999" hidden="1" customHeight="1" x14ac:dyDescent="0.3">
      <c r="A522" s="307" t="s">
        <v>121</v>
      </c>
      <c r="B522" s="291" t="s">
        <v>120</v>
      </c>
      <c r="C522" s="292">
        <f>IF(E522+G522=0, 0, ROUND((P522-Q522)/(G522+E522)/12,0))</f>
        <v>0</v>
      </c>
      <c r="D522" s="292">
        <f>IF(F522=0,0,ROUND(Q522/F522,0))</f>
        <v>0</v>
      </c>
      <c r="E522" s="312"/>
      <c r="F522" s="313"/>
      <c r="G522" s="314"/>
      <c r="H522" s="315"/>
      <c r="I522" s="316"/>
      <c r="J522" s="311" t="s">
        <v>120</v>
      </c>
      <c r="K522" s="311">
        <f>H522</f>
        <v>0</v>
      </c>
      <c r="L522" s="316"/>
      <c r="M522" s="316"/>
      <c r="N522" s="292" t="s">
        <v>120</v>
      </c>
      <c r="O522" s="292">
        <f>L522</f>
        <v>0</v>
      </c>
      <c r="P522" s="292">
        <f>H522+L522</f>
        <v>0</v>
      </c>
      <c r="Q522" s="292">
        <f>I522+M522</f>
        <v>0</v>
      </c>
      <c r="R522" s="292" t="s">
        <v>120</v>
      </c>
      <c r="S522" s="294">
        <f>P522</f>
        <v>0</v>
      </c>
    </row>
    <row r="523" spans="1:19" ht="18.899999999999999" hidden="1" customHeight="1" x14ac:dyDescent="0.3">
      <c r="A523" s="307" t="s">
        <v>122</v>
      </c>
      <c r="B523" s="291" t="s">
        <v>120</v>
      </c>
      <c r="C523" s="292">
        <f>IF(E523+G523=0, 0, ROUND((P523-Q523)/(G523+E523)/12,0))</f>
        <v>0</v>
      </c>
      <c r="D523" s="292">
        <f>IF(F523=0,0,ROUND(Q523/F523,0))</f>
        <v>0</v>
      </c>
      <c r="E523" s="312"/>
      <c r="F523" s="313"/>
      <c r="G523" s="314"/>
      <c r="H523" s="315"/>
      <c r="I523" s="316"/>
      <c r="J523" s="311" t="s">
        <v>120</v>
      </c>
      <c r="K523" s="311">
        <f>H523</f>
        <v>0</v>
      </c>
      <c r="L523" s="316"/>
      <c r="M523" s="316"/>
      <c r="N523" s="292" t="s">
        <v>120</v>
      </c>
      <c r="O523" s="292">
        <f>L523</f>
        <v>0</v>
      </c>
      <c r="P523" s="292">
        <f>H523+L523</f>
        <v>0</v>
      </c>
      <c r="Q523" s="292">
        <f>I523+M523</f>
        <v>0</v>
      </c>
      <c r="R523" s="292" t="s">
        <v>120</v>
      </c>
      <c r="S523" s="294">
        <f>P523</f>
        <v>0</v>
      </c>
    </row>
    <row r="524" spans="1:19" ht="18.899999999999999" hidden="1" customHeight="1" x14ac:dyDescent="0.3">
      <c r="A524" s="307" t="s">
        <v>123</v>
      </c>
      <c r="B524" s="291" t="s">
        <v>120</v>
      </c>
      <c r="C524" s="292" t="s">
        <v>120</v>
      </c>
      <c r="D524" s="292" t="s">
        <v>120</v>
      </c>
      <c r="E524" s="297" t="s">
        <v>120</v>
      </c>
      <c r="F524" s="298" t="s">
        <v>120</v>
      </c>
      <c r="G524" s="299" t="s">
        <v>120</v>
      </c>
      <c r="H524" s="295" t="s">
        <v>120</v>
      </c>
      <c r="I524" s="292" t="s">
        <v>120</v>
      </c>
      <c r="J524" s="316"/>
      <c r="K524" s="311">
        <f>J524</f>
        <v>0</v>
      </c>
      <c r="L524" s="292" t="s">
        <v>120</v>
      </c>
      <c r="M524" s="292" t="s">
        <v>120</v>
      </c>
      <c r="N524" s="316"/>
      <c r="O524" s="292">
        <f>N524</f>
        <v>0</v>
      </c>
      <c r="P524" s="292" t="s">
        <v>120</v>
      </c>
      <c r="Q524" s="292" t="s">
        <v>120</v>
      </c>
      <c r="R524" s="292">
        <f>J524+N524</f>
        <v>0</v>
      </c>
      <c r="S524" s="294">
        <f>R524</f>
        <v>0</v>
      </c>
    </row>
    <row r="525" spans="1:19" ht="18.899999999999999" hidden="1" customHeight="1" x14ac:dyDescent="0.3">
      <c r="A525" s="308" t="s">
        <v>125</v>
      </c>
      <c r="B525" s="309"/>
      <c r="C525" s="292">
        <f>IF(E525+G525=0, 0, ROUND((P525-Q525)/(G525+E525)/12,0))</f>
        <v>0</v>
      </c>
      <c r="D525" s="292">
        <f>IF(F525=0,0,ROUND(Q525/F525,0))</f>
        <v>0</v>
      </c>
      <c r="E525" s="297">
        <f>E526+E527</f>
        <v>0</v>
      </c>
      <c r="F525" s="298">
        <f>F526+F527</f>
        <v>0</v>
      </c>
      <c r="G525" s="299">
        <f>G526+G527</f>
        <v>0</v>
      </c>
      <c r="H525" s="295">
        <f>H526+H527</f>
        <v>0</v>
      </c>
      <c r="I525" s="292">
        <f t="shared" ref="I525" si="171">I526+I527</f>
        <v>0</v>
      </c>
      <c r="J525" s="292">
        <f>J528</f>
        <v>0</v>
      </c>
      <c r="K525" s="292">
        <f>IF(H525+J525=K526+K527+K528,H525+J525,"CHYBA")</f>
        <v>0</v>
      </c>
      <c r="L525" s="292">
        <f>L526+L527</f>
        <v>0</v>
      </c>
      <c r="M525" s="292">
        <f>M526+M527</f>
        <v>0</v>
      </c>
      <c r="N525" s="292">
        <f>N528</f>
        <v>0</v>
      </c>
      <c r="O525" s="292">
        <f>IF(L525+N525=O526+O527+O528,L525+N525,"CHYBA")</f>
        <v>0</v>
      </c>
      <c r="P525" s="292">
        <f>P526+P527</f>
        <v>0</v>
      </c>
      <c r="Q525" s="292">
        <f>Q526+Q527</f>
        <v>0</v>
      </c>
      <c r="R525" s="292">
        <f>R528</f>
        <v>0</v>
      </c>
      <c r="S525" s="294">
        <f>IF(P525+R525=S526+S527+S528,P525+R525,"CHYBA")</f>
        <v>0</v>
      </c>
    </row>
    <row r="526" spans="1:19" ht="18.899999999999999" hidden="1" customHeight="1" x14ac:dyDescent="0.3">
      <c r="A526" s="307" t="s">
        <v>121</v>
      </c>
      <c r="B526" s="291" t="s">
        <v>120</v>
      </c>
      <c r="C526" s="292">
        <f>IF(E526+G526=0, 0, ROUND((P526-Q526)/(G526+E526)/12,0))</f>
        <v>0</v>
      </c>
      <c r="D526" s="292">
        <f>IF(F526=0,0,ROUND(Q526/F526,0))</f>
        <v>0</v>
      </c>
      <c r="E526" s="312"/>
      <c r="F526" s="313"/>
      <c r="G526" s="314"/>
      <c r="H526" s="315"/>
      <c r="I526" s="316"/>
      <c r="J526" s="292" t="s">
        <v>120</v>
      </c>
      <c r="K526" s="292">
        <f>H526</f>
        <v>0</v>
      </c>
      <c r="L526" s="316"/>
      <c r="M526" s="316"/>
      <c r="N526" s="292" t="s">
        <v>120</v>
      </c>
      <c r="O526" s="292">
        <f>L526</f>
        <v>0</v>
      </c>
      <c r="P526" s="292">
        <f>H526+L526</f>
        <v>0</v>
      </c>
      <c r="Q526" s="292">
        <f>I526+M526</f>
        <v>0</v>
      </c>
      <c r="R526" s="292" t="s">
        <v>120</v>
      </c>
      <c r="S526" s="294">
        <f>P526</f>
        <v>0</v>
      </c>
    </row>
    <row r="527" spans="1:19" ht="18.899999999999999" hidden="1" customHeight="1" x14ac:dyDescent="0.3">
      <c r="A527" s="307" t="s">
        <v>122</v>
      </c>
      <c r="B527" s="291" t="s">
        <v>120</v>
      </c>
      <c r="C527" s="292">
        <f>IF(E527+G527=0, 0, ROUND((P527-Q527)/(G527+E527)/12,0))</f>
        <v>0</v>
      </c>
      <c r="D527" s="292">
        <f>IF(F527=0,0,ROUND(Q527/F527,0))</f>
        <v>0</v>
      </c>
      <c r="E527" s="312"/>
      <c r="F527" s="313"/>
      <c r="G527" s="314"/>
      <c r="H527" s="315"/>
      <c r="I527" s="316"/>
      <c r="J527" s="292" t="s">
        <v>120</v>
      </c>
      <c r="K527" s="292">
        <f>H527</f>
        <v>0</v>
      </c>
      <c r="L527" s="316"/>
      <c r="M527" s="316"/>
      <c r="N527" s="292" t="s">
        <v>120</v>
      </c>
      <c r="O527" s="292">
        <f>L527</f>
        <v>0</v>
      </c>
      <c r="P527" s="292">
        <f>H527+L527</f>
        <v>0</v>
      </c>
      <c r="Q527" s="292">
        <f>I527+M527</f>
        <v>0</v>
      </c>
      <c r="R527" s="292" t="s">
        <v>120</v>
      </c>
      <c r="S527" s="294">
        <f>P527</f>
        <v>0</v>
      </c>
    </row>
    <row r="528" spans="1:19" ht="18.899999999999999" hidden="1" customHeight="1" x14ac:dyDescent="0.3">
      <c r="A528" s="307" t="s">
        <v>123</v>
      </c>
      <c r="B528" s="291" t="s">
        <v>120</v>
      </c>
      <c r="C528" s="292" t="s">
        <v>120</v>
      </c>
      <c r="D528" s="292" t="s">
        <v>120</v>
      </c>
      <c r="E528" s="297" t="s">
        <v>120</v>
      </c>
      <c r="F528" s="298" t="s">
        <v>120</v>
      </c>
      <c r="G528" s="299" t="s">
        <v>120</v>
      </c>
      <c r="H528" s="295" t="s">
        <v>120</v>
      </c>
      <c r="I528" s="292" t="s">
        <v>120</v>
      </c>
      <c r="J528" s="316"/>
      <c r="K528" s="292">
        <f>J528</f>
        <v>0</v>
      </c>
      <c r="L528" s="292" t="s">
        <v>120</v>
      </c>
      <c r="M528" s="292" t="s">
        <v>120</v>
      </c>
      <c r="N528" s="316"/>
      <c r="O528" s="292">
        <f>N528</f>
        <v>0</v>
      </c>
      <c r="P528" s="292" t="s">
        <v>120</v>
      </c>
      <c r="Q528" s="292" t="s">
        <v>120</v>
      </c>
      <c r="R528" s="292">
        <f>J528+N528</f>
        <v>0</v>
      </c>
      <c r="S528" s="294">
        <f>R528</f>
        <v>0</v>
      </c>
    </row>
    <row r="529" spans="1:19" ht="18.899999999999999" hidden="1" customHeight="1" x14ac:dyDescent="0.3">
      <c r="A529" s="308" t="s">
        <v>125</v>
      </c>
      <c r="B529" s="309"/>
      <c r="C529" s="292">
        <f>IF(E529+G529=0, 0, ROUND((P529-Q529)/(G529+E529)/12,0))</f>
        <v>0</v>
      </c>
      <c r="D529" s="292">
        <f>IF(F529=0,0,ROUND(Q529/F529,0))</f>
        <v>0</v>
      </c>
      <c r="E529" s="297">
        <f>E530+E531</f>
        <v>0</v>
      </c>
      <c r="F529" s="298">
        <f>F530+F531</f>
        <v>0</v>
      </c>
      <c r="G529" s="299">
        <f>G530+G531</f>
        <v>0</v>
      </c>
      <c r="H529" s="295">
        <f>H530+H531</f>
        <v>0</v>
      </c>
      <c r="I529" s="292">
        <f t="shared" ref="I529" si="172">I530+I531</f>
        <v>0</v>
      </c>
      <c r="J529" s="292">
        <f>J532</f>
        <v>0</v>
      </c>
      <c r="K529" s="292">
        <f>IF(H529+J529=K530+K531+K532,H529+J529,"CHYBA")</f>
        <v>0</v>
      </c>
      <c r="L529" s="292">
        <f>L530+L531</f>
        <v>0</v>
      </c>
      <c r="M529" s="292">
        <f>M530+M531</f>
        <v>0</v>
      </c>
      <c r="N529" s="292">
        <f>N532</f>
        <v>0</v>
      </c>
      <c r="O529" s="292">
        <f>IF(L529+N529=O530+O531+O532,L529+N529,"CHYBA")</f>
        <v>0</v>
      </c>
      <c r="P529" s="292">
        <f>P530+P531</f>
        <v>0</v>
      </c>
      <c r="Q529" s="292">
        <f>Q530+Q531</f>
        <v>0</v>
      </c>
      <c r="R529" s="292">
        <f>R532</f>
        <v>0</v>
      </c>
      <c r="S529" s="294">
        <f>IF(P529+R529=S530+S531+S532,P529+R529,"CHYBA")</f>
        <v>0</v>
      </c>
    </row>
    <row r="530" spans="1:19" ht="18.899999999999999" hidden="1" customHeight="1" x14ac:dyDescent="0.3">
      <c r="A530" s="307" t="s">
        <v>121</v>
      </c>
      <c r="B530" s="291" t="s">
        <v>120</v>
      </c>
      <c r="C530" s="292">
        <f>IF(E530+G530=0, 0, ROUND((P530-Q530)/(G530+E530)/12,0))</f>
        <v>0</v>
      </c>
      <c r="D530" s="292">
        <f>IF(F530=0,0,ROUND(Q530/F530,0))</f>
        <v>0</v>
      </c>
      <c r="E530" s="312"/>
      <c r="F530" s="313"/>
      <c r="G530" s="314"/>
      <c r="H530" s="315"/>
      <c r="I530" s="316"/>
      <c r="J530" s="292" t="s">
        <v>120</v>
      </c>
      <c r="K530" s="292">
        <f>H530</f>
        <v>0</v>
      </c>
      <c r="L530" s="316"/>
      <c r="M530" s="316"/>
      <c r="N530" s="292" t="s">
        <v>120</v>
      </c>
      <c r="O530" s="292">
        <f>L530</f>
        <v>0</v>
      </c>
      <c r="P530" s="292">
        <f>H530+L530</f>
        <v>0</v>
      </c>
      <c r="Q530" s="292">
        <f>I530+M530</f>
        <v>0</v>
      </c>
      <c r="R530" s="292" t="s">
        <v>120</v>
      </c>
      <c r="S530" s="294">
        <f>P530</f>
        <v>0</v>
      </c>
    </row>
    <row r="531" spans="1:19" ht="18.899999999999999" hidden="1" customHeight="1" x14ac:dyDescent="0.3">
      <c r="A531" s="307" t="s">
        <v>122</v>
      </c>
      <c r="B531" s="291" t="s">
        <v>120</v>
      </c>
      <c r="C531" s="292">
        <f>IF(E531+G531=0, 0, ROUND((P531-Q531)/(G531+E531)/12,0))</f>
        <v>0</v>
      </c>
      <c r="D531" s="292">
        <f>IF(F531=0,0,ROUND(Q531/F531,0))</f>
        <v>0</v>
      </c>
      <c r="E531" s="312"/>
      <c r="F531" s="313"/>
      <c r="G531" s="314"/>
      <c r="H531" s="315"/>
      <c r="I531" s="316"/>
      <c r="J531" s="292" t="s">
        <v>120</v>
      </c>
      <c r="K531" s="292">
        <f>H531</f>
        <v>0</v>
      </c>
      <c r="L531" s="316"/>
      <c r="M531" s="316"/>
      <c r="N531" s="292" t="s">
        <v>120</v>
      </c>
      <c r="O531" s="292">
        <f>L531</f>
        <v>0</v>
      </c>
      <c r="P531" s="292">
        <f>H531+L531</f>
        <v>0</v>
      </c>
      <c r="Q531" s="292">
        <f>I531+M531</f>
        <v>0</v>
      </c>
      <c r="R531" s="292" t="s">
        <v>120</v>
      </c>
      <c r="S531" s="294">
        <f>P531</f>
        <v>0</v>
      </c>
    </row>
    <row r="532" spans="1:19" ht="18.899999999999999" hidden="1" customHeight="1" x14ac:dyDescent="0.3">
      <c r="A532" s="307" t="s">
        <v>123</v>
      </c>
      <c r="B532" s="291" t="s">
        <v>120</v>
      </c>
      <c r="C532" s="292" t="s">
        <v>120</v>
      </c>
      <c r="D532" s="292" t="s">
        <v>120</v>
      </c>
      <c r="E532" s="297" t="s">
        <v>120</v>
      </c>
      <c r="F532" s="298" t="s">
        <v>120</v>
      </c>
      <c r="G532" s="299" t="s">
        <v>120</v>
      </c>
      <c r="H532" s="295" t="s">
        <v>120</v>
      </c>
      <c r="I532" s="292" t="s">
        <v>120</v>
      </c>
      <c r="J532" s="316"/>
      <c r="K532" s="292">
        <f>J532</f>
        <v>0</v>
      </c>
      <c r="L532" s="292" t="s">
        <v>120</v>
      </c>
      <c r="M532" s="292" t="s">
        <v>120</v>
      </c>
      <c r="N532" s="316"/>
      <c r="O532" s="292">
        <f>N532</f>
        <v>0</v>
      </c>
      <c r="P532" s="292" t="s">
        <v>120</v>
      </c>
      <c r="Q532" s="292" t="s">
        <v>120</v>
      </c>
      <c r="R532" s="292">
        <f>J532+N532</f>
        <v>0</v>
      </c>
      <c r="S532" s="294">
        <f>R532</f>
        <v>0</v>
      </c>
    </row>
    <row r="533" spans="1:19" ht="18.899999999999999" hidden="1" customHeight="1" x14ac:dyDescent="0.3">
      <c r="A533" s="308" t="s">
        <v>125</v>
      </c>
      <c r="B533" s="309"/>
      <c r="C533" s="292">
        <f>IF(E533+G533=0, 0, ROUND((P533-Q533)/(G533+E533)/12,0))</f>
        <v>0</v>
      </c>
      <c r="D533" s="292">
        <f>IF(F533=0,0,ROUND(Q533/F533,0))</f>
        <v>0</v>
      </c>
      <c r="E533" s="297">
        <f>E534+E535</f>
        <v>0</v>
      </c>
      <c r="F533" s="298">
        <f>F534+F535</f>
        <v>0</v>
      </c>
      <c r="G533" s="299">
        <f>G534+G535</f>
        <v>0</v>
      </c>
      <c r="H533" s="295">
        <f>H534+H535</f>
        <v>0</v>
      </c>
      <c r="I533" s="292">
        <f t="shared" ref="I533" si="173">I534+I535</f>
        <v>0</v>
      </c>
      <c r="J533" s="292">
        <f>J536</f>
        <v>0</v>
      </c>
      <c r="K533" s="292">
        <f>IF(H533+J533=K534+K535+K536,H533+J533,"CHYBA")</f>
        <v>0</v>
      </c>
      <c r="L533" s="292">
        <f>L534+L535</f>
        <v>0</v>
      </c>
      <c r="M533" s="292">
        <f>M534+M535</f>
        <v>0</v>
      </c>
      <c r="N533" s="292">
        <f>N536</f>
        <v>0</v>
      </c>
      <c r="O533" s="292">
        <f>IF(L533+N533=O534+O535+O536,L533+N533,"CHYBA")</f>
        <v>0</v>
      </c>
      <c r="P533" s="292">
        <f>P534+P535</f>
        <v>0</v>
      </c>
      <c r="Q533" s="292">
        <f>Q534+Q535</f>
        <v>0</v>
      </c>
      <c r="R533" s="292">
        <f>R536</f>
        <v>0</v>
      </c>
      <c r="S533" s="294">
        <f>IF(P533+R533=S534+S535+S536,P533+R533,"CHYBA")</f>
        <v>0</v>
      </c>
    </row>
    <row r="534" spans="1:19" ht="18.899999999999999" hidden="1" customHeight="1" x14ac:dyDescent="0.3">
      <c r="A534" s="307" t="s">
        <v>121</v>
      </c>
      <c r="B534" s="291" t="s">
        <v>120</v>
      </c>
      <c r="C534" s="292">
        <f>IF(E534+G534=0, 0, ROUND((P534-Q534)/(G534+E534)/12,0))</f>
        <v>0</v>
      </c>
      <c r="D534" s="292">
        <f>IF(F534=0,0,ROUND(Q534/F534,0))</f>
        <v>0</v>
      </c>
      <c r="E534" s="312"/>
      <c r="F534" s="313"/>
      <c r="G534" s="314"/>
      <c r="H534" s="315"/>
      <c r="I534" s="316"/>
      <c r="J534" s="292" t="s">
        <v>120</v>
      </c>
      <c r="K534" s="292">
        <f>H534</f>
        <v>0</v>
      </c>
      <c r="L534" s="316"/>
      <c r="M534" s="316"/>
      <c r="N534" s="292" t="s">
        <v>120</v>
      </c>
      <c r="O534" s="292">
        <f>L534</f>
        <v>0</v>
      </c>
      <c r="P534" s="292">
        <f>H534+L534</f>
        <v>0</v>
      </c>
      <c r="Q534" s="292">
        <f>I534+M534</f>
        <v>0</v>
      </c>
      <c r="R534" s="292" t="s">
        <v>120</v>
      </c>
      <c r="S534" s="294">
        <f>P534</f>
        <v>0</v>
      </c>
    </row>
    <row r="535" spans="1:19" ht="18.899999999999999" hidden="1" customHeight="1" x14ac:dyDescent="0.3">
      <c r="A535" s="307" t="s">
        <v>122</v>
      </c>
      <c r="B535" s="291" t="s">
        <v>120</v>
      </c>
      <c r="C535" s="292">
        <f>IF(E535+G535=0, 0, ROUND((P535-Q535)/(G535+E535)/12,0))</f>
        <v>0</v>
      </c>
      <c r="D535" s="292">
        <f>IF(F535=0,0,ROUND(Q535/F535,0))</f>
        <v>0</v>
      </c>
      <c r="E535" s="312"/>
      <c r="F535" s="313"/>
      <c r="G535" s="314"/>
      <c r="H535" s="315"/>
      <c r="I535" s="316"/>
      <c r="J535" s="292" t="s">
        <v>120</v>
      </c>
      <c r="K535" s="292">
        <f>H535</f>
        <v>0</v>
      </c>
      <c r="L535" s="316"/>
      <c r="M535" s="316"/>
      <c r="N535" s="292" t="s">
        <v>120</v>
      </c>
      <c r="O535" s="292">
        <f>L535</f>
        <v>0</v>
      </c>
      <c r="P535" s="292">
        <f>H535+L535</f>
        <v>0</v>
      </c>
      <c r="Q535" s="292">
        <f>I535+M535</f>
        <v>0</v>
      </c>
      <c r="R535" s="292" t="s">
        <v>120</v>
      </c>
      <c r="S535" s="294">
        <f>P535</f>
        <v>0</v>
      </c>
    </row>
    <row r="536" spans="1:19" ht="18.899999999999999" hidden="1" customHeight="1" x14ac:dyDescent="0.3">
      <c r="A536" s="307" t="s">
        <v>123</v>
      </c>
      <c r="B536" s="291" t="s">
        <v>120</v>
      </c>
      <c r="C536" s="292" t="s">
        <v>120</v>
      </c>
      <c r="D536" s="292" t="s">
        <v>120</v>
      </c>
      <c r="E536" s="297" t="s">
        <v>120</v>
      </c>
      <c r="F536" s="298" t="s">
        <v>120</v>
      </c>
      <c r="G536" s="299" t="s">
        <v>120</v>
      </c>
      <c r="H536" s="295" t="s">
        <v>120</v>
      </c>
      <c r="I536" s="292" t="s">
        <v>120</v>
      </c>
      <c r="J536" s="316"/>
      <c r="K536" s="292">
        <f>J536</f>
        <v>0</v>
      </c>
      <c r="L536" s="292" t="s">
        <v>120</v>
      </c>
      <c r="M536" s="292" t="s">
        <v>120</v>
      </c>
      <c r="N536" s="316"/>
      <c r="O536" s="292">
        <f>N536</f>
        <v>0</v>
      </c>
      <c r="P536" s="292" t="s">
        <v>120</v>
      </c>
      <c r="Q536" s="292" t="s">
        <v>120</v>
      </c>
      <c r="R536" s="292">
        <f>J536+N536</f>
        <v>0</v>
      </c>
      <c r="S536" s="294">
        <f>R536</f>
        <v>0</v>
      </c>
    </row>
    <row r="537" spans="1:19" ht="18.899999999999999" hidden="1" customHeight="1" x14ac:dyDescent="0.3">
      <c r="A537" s="308" t="s">
        <v>125</v>
      </c>
      <c r="B537" s="309"/>
      <c r="C537" s="292">
        <f>IF(E537+G537=0, 0, ROUND((P537-Q537)/(G537+E537)/12,0))</f>
        <v>0</v>
      </c>
      <c r="D537" s="292">
        <f>IF(F537=0,0,ROUND(Q537/F537,0))</f>
        <v>0</v>
      </c>
      <c r="E537" s="297">
        <f>E538+E539</f>
        <v>0</v>
      </c>
      <c r="F537" s="298">
        <f>F538+F539</f>
        <v>0</v>
      </c>
      <c r="G537" s="299">
        <f>G538+G539</f>
        <v>0</v>
      </c>
      <c r="H537" s="295">
        <f>H538+H539</f>
        <v>0</v>
      </c>
      <c r="I537" s="292">
        <f t="shared" ref="I537" si="174">I538+I539</f>
        <v>0</v>
      </c>
      <c r="J537" s="292">
        <f>J540</f>
        <v>0</v>
      </c>
      <c r="K537" s="292">
        <f>IF(H537+J537=K538+K539+K540,H537+J537,"CHYBA")</f>
        <v>0</v>
      </c>
      <c r="L537" s="292">
        <f>L538+L539</f>
        <v>0</v>
      </c>
      <c r="M537" s="292">
        <f>M538+M539</f>
        <v>0</v>
      </c>
      <c r="N537" s="292">
        <f>N540</f>
        <v>0</v>
      </c>
      <c r="O537" s="292">
        <f>IF(L537+N537=O538+O539+O540,L537+N537,"CHYBA")</f>
        <v>0</v>
      </c>
      <c r="P537" s="292">
        <f>P538+P539</f>
        <v>0</v>
      </c>
      <c r="Q537" s="292">
        <f>Q538+Q539</f>
        <v>0</v>
      </c>
      <c r="R537" s="292">
        <f>R540</f>
        <v>0</v>
      </c>
      <c r="S537" s="294">
        <f>IF(P537+R537=S538+S539+S540,P537+R537,"CHYBA")</f>
        <v>0</v>
      </c>
    </row>
    <row r="538" spans="1:19" ht="18.899999999999999" hidden="1" customHeight="1" x14ac:dyDescent="0.3">
      <c r="A538" s="307" t="s">
        <v>121</v>
      </c>
      <c r="B538" s="291" t="s">
        <v>120</v>
      </c>
      <c r="C538" s="292">
        <f>IF(E538+G538=0, 0, ROUND((P538-Q538)/(G538+E538)/12,0))</f>
        <v>0</v>
      </c>
      <c r="D538" s="292">
        <f>IF(F538=0,0,ROUND(Q538/F538,0))</f>
        <v>0</v>
      </c>
      <c r="E538" s="312"/>
      <c r="F538" s="313"/>
      <c r="G538" s="314"/>
      <c r="H538" s="315"/>
      <c r="I538" s="316"/>
      <c r="J538" s="292" t="s">
        <v>120</v>
      </c>
      <c r="K538" s="292">
        <f>H538</f>
        <v>0</v>
      </c>
      <c r="L538" s="316"/>
      <c r="M538" s="316"/>
      <c r="N538" s="292" t="s">
        <v>120</v>
      </c>
      <c r="O538" s="292">
        <f>L538</f>
        <v>0</v>
      </c>
      <c r="P538" s="292">
        <f>H538+L538</f>
        <v>0</v>
      </c>
      <c r="Q538" s="292">
        <f>I538+M538</f>
        <v>0</v>
      </c>
      <c r="R538" s="292" t="s">
        <v>120</v>
      </c>
      <c r="S538" s="294">
        <f>P538</f>
        <v>0</v>
      </c>
    </row>
    <row r="539" spans="1:19" ht="18.899999999999999" hidden="1" customHeight="1" x14ac:dyDescent="0.3">
      <c r="A539" s="307" t="s">
        <v>122</v>
      </c>
      <c r="B539" s="291" t="s">
        <v>120</v>
      </c>
      <c r="C539" s="292">
        <f>IF(E539+G539=0, 0, ROUND((P539-Q539)/(G539+E539)/12,0))</f>
        <v>0</v>
      </c>
      <c r="D539" s="292">
        <f>IF(F539=0,0,ROUND(Q539/F539,0))</f>
        <v>0</v>
      </c>
      <c r="E539" s="312"/>
      <c r="F539" s="313"/>
      <c r="G539" s="314"/>
      <c r="H539" s="315"/>
      <c r="I539" s="316"/>
      <c r="J539" s="292" t="s">
        <v>120</v>
      </c>
      <c r="K539" s="292">
        <f>H539</f>
        <v>0</v>
      </c>
      <c r="L539" s="316"/>
      <c r="M539" s="316"/>
      <c r="N539" s="292" t="s">
        <v>120</v>
      </c>
      <c r="O539" s="292">
        <f>L539</f>
        <v>0</v>
      </c>
      <c r="P539" s="292">
        <f>H539+L539</f>
        <v>0</v>
      </c>
      <c r="Q539" s="292">
        <f>I539+M539</f>
        <v>0</v>
      </c>
      <c r="R539" s="292" t="s">
        <v>120</v>
      </c>
      <c r="S539" s="294">
        <f>P539</f>
        <v>0</v>
      </c>
    </row>
    <row r="540" spans="1:19" ht="18.899999999999999" hidden="1" customHeight="1" x14ac:dyDescent="0.3">
      <c r="A540" s="307" t="s">
        <v>123</v>
      </c>
      <c r="B540" s="291" t="s">
        <v>120</v>
      </c>
      <c r="C540" s="292" t="s">
        <v>120</v>
      </c>
      <c r="D540" s="292" t="s">
        <v>120</v>
      </c>
      <c r="E540" s="297" t="s">
        <v>120</v>
      </c>
      <c r="F540" s="298" t="s">
        <v>120</v>
      </c>
      <c r="G540" s="299" t="s">
        <v>120</v>
      </c>
      <c r="H540" s="295" t="s">
        <v>120</v>
      </c>
      <c r="I540" s="292" t="s">
        <v>120</v>
      </c>
      <c r="J540" s="316"/>
      <c r="K540" s="292">
        <f>J540</f>
        <v>0</v>
      </c>
      <c r="L540" s="292" t="s">
        <v>120</v>
      </c>
      <c r="M540" s="292" t="s">
        <v>120</v>
      </c>
      <c r="N540" s="316"/>
      <c r="O540" s="292">
        <f>N540</f>
        <v>0</v>
      </c>
      <c r="P540" s="292" t="s">
        <v>120</v>
      </c>
      <c r="Q540" s="292" t="s">
        <v>120</v>
      </c>
      <c r="R540" s="292">
        <f>J540+N540</f>
        <v>0</v>
      </c>
      <c r="S540" s="294">
        <f>R540</f>
        <v>0</v>
      </c>
    </row>
    <row r="541" spans="1:19" ht="18.899999999999999" hidden="1" customHeight="1" x14ac:dyDescent="0.3">
      <c r="A541" s="308" t="s">
        <v>125</v>
      </c>
      <c r="B541" s="309"/>
      <c r="C541" s="292">
        <f>IF(E541+G541=0, 0, ROUND((P541-Q541)/(G541+E541)/12,0))</f>
        <v>0</v>
      </c>
      <c r="D541" s="292">
        <f>IF(F541=0,0,ROUND(Q541/F541,0))</f>
        <v>0</v>
      </c>
      <c r="E541" s="297">
        <f>E542+E543</f>
        <v>0</v>
      </c>
      <c r="F541" s="298">
        <f>F542+F543</f>
        <v>0</v>
      </c>
      <c r="G541" s="299">
        <f>G542+G543</f>
        <v>0</v>
      </c>
      <c r="H541" s="295">
        <f>H542+H543</f>
        <v>0</v>
      </c>
      <c r="I541" s="292">
        <f t="shared" ref="I541" si="175">I542+I543</f>
        <v>0</v>
      </c>
      <c r="J541" s="292">
        <f>J544</f>
        <v>0</v>
      </c>
      <c r="K541" s="292">
        <f>IF(H541+J541=K542+K543+K544,H541+J541,"CHYBA")</f>
        <v>0</v>
      </c>
      <c r="L541" s="292">
        <f>L542+L543</f>
        <v>0</v>
      </c>
      <c r="M541" s="292">
        <f>M542+M543</f>
        <v>0</v>
      </c>
      <c r="N541" s="292">
        <f>N544</f>
        <v>0</v>
      </c>
      <c r="O541" s="292">
        <f>IF(L541+N541=O542+O543+O544,L541+N541,"CHYBA")</f>
        <v>0</v>
      </c>
      <c r="P541" s="292">
        <f>P542+P543</f>
        <v>0</v>
      </c>
      <c r="Q541" s="292">
        <f>Q542+Q543</f>
        <v>0</v>
      </c>
      <c r="R541" s="292">
        <f>R544</f>
        <v>0</v>
      </c>
      <c r="S541" s="294">
        <f>IF(P541+R541=S542+S543+S544,P541+R541,"CHYBA")</f>
        <v>0</v>
      </c>
    </row>
    <row r="542" spans="1:19" ht="18.899999999999999" hidden="1" customHeight="1" x14ac:dyDescent="0.3">
      <c r="A542" s="307" t="s">
        <v>121</v>
      </c>
      <c r="B542" s="291" t="s">
        <v>120</v>
      </c>
      <c r="C542" s="292">
        <f>IF(E542+G542=0, 0, ROUND((P542-Q542)/(G542+E542)/12,0))</f>
        <v>0</v>
      </c>
      <c r="D542" s="292">
        <f>IF(F542=0,0,ROUND(Q542/F542,0))</f>
        <v>0</v>
      </c>
      <c r="E542" s="312"/>
      <c r="F542" s="313"/>
      <c r="G542" s="314"/>
      <c r="H542" s="315"/>
      <c r="I542" s="316"/>
      <c r="J542" s="292" t="s">
        <v>120</v>
      </c>
      <c r="K542" s="292">
        <f>H542</f>
        <v>0</v>
      </c>
      <c r="L542" s="316"/>
      <c r="M542" s="316"/>
      <c r="N542" s="292" t="s">
        <v>120</v>
      </c>
      <c r="O542" s="292">
        <f>L542</f>
        <v>0</v>
      </c>
      <c r="P542" s="292">
        <f>H542+L542</f>
        <v>0</v>
      </c>
      <c r="Q542" s="292">
        <f>I542+M542</f>
        <v>0</v>
      </c>
      <c r="R542" s="292" t="s">
        <v>120</v>
      </c>
      <c r="S542" s="294">
        <f>P542</f>
        <v>0</v>
      </c>
    </row>
    <row r="543" spans="1:19" ht="18.899999999999999" hidden="1" customHeight="1" x14ac:dyDescent="0.3">
      <c r="A543" s="307" t="s">
        <v>122</v>
      </c>
      <c r="B543" s="291" t="s">
        <v>120</v>
      </c>
      <c r="C543" s="292">
        <f>IF(E543+G543=0, 0, ROUND((P543-Q543)/(G543+E543)/12,0))</f>
        <v>0</v>
      </c>
      <c r="D543" s="292">
        <f>IF(F543=0,0,ROUND(Q543/F543,0))</f>
        <v>0</v>
      </c>
      <c r="E543" s="312"/>
      <c r="F543" s="313"/>
      <c r="G543" s="314"/>
      <c r="H543" s="315"/>
      <c r="I543" s="316"/>
      <c r="J543" s="292" t="s">
        <v>120</v>
      </c>
      <c r="K543" s="292">
        <f>H543</f>
        <v>0</v>
      </c>
      <c r="L543" s="316"/>
      <c r="M543" s="316"/>
      <c r="N543" s="292" t="s">
        <v>120</v>
      </c>
      <c r="O543" s="292">
        <f>L543</f>
        <v>0</v>
      </c>
      <c r="P543" s="292">
        <f>H543+L543</f>
        <v>0</v>
      </c>
      <c r="Q543" s="292">
        <f>I543+M543</f>
        <v>0</v>
      </c>
      <c r="R543" s="292" t="s">
        <v>120</v>
      </c>
      <c r="S543" s="294">
        <f>P543</f>
        <v>0</v>
      </c>
    </row>
    <row r="544" spans="1:19" ht="18.899999999999999" hidden="1" customHeight="1" x14ac:dyDescent="0.3">
      <c r="A544" s="307" t="s">
        <v>123</v>
      </c>
      <c r="B544" s="291" t="s">
        <v>120</v>
      </c>
      <c r="C544" s="292" t="s">
        <v>120</v>
      </c>
      <c r="D544" s="292" t="s">
        <v>120</v>
      </c>
      <c r="E544" s="297" t="s">
        <v>120</v>
      </c>
      <c r="F544" s="298" t="s">
        <v>120</v>
      </c>
      <c r="G544" s="299" t="s">
        <v>120</v>
      </c>
      <c r="H544" s="295" t="s">
        <v>120</v>
      </c>
      <c r="I544" s="292" t="s">
        <v>120</v>
      </c>
      <c r="J544" s="316"/>
      <c r="K544" s="292">
        <f>J544</f>
        <v>0</v>
      </c>
      <c r="L544" s="292" t="s">
        <v>120</v>
      </c>
      <c r="M544" s="292" t="s">
        <v>120</v>
      </c>
      <c r="N544" s="316"/>
      <c r="O544" s="292">
        <f>N544</f>
        <v>0</v>
      </c>
      <c r="P544" s="292" t="s">
        <v>120</v>
      </c>
      <c r="Q544" s="292" t="s">
        <v>120</v>
      </c>
      <c r="R544" s="292">
        <f>J544+N544</f>
        <v>0</v>
      </c>
      <c r="S544" s="294">
        <f>R544</f>
        <v>0</v>
      </c>
    </row>
    <row r="545" spans="1:19" ht="18.899999999999999" hidden="1" customHeight="1" x14ac:dyDescent="0.3">
      <c r="A545" s="308" t="s">
        <v>125</v>
      </c>
      <c r="B545" s="309"/>
      <c r="C545" s="292">
        <f>IF(E545+G545=0, 0, ROUND((P545-Q545)/(G545+E545)/12,0))</f>
        <v>0</v>
      </c>
      <c r="D545" s="292">
        <f>IF(F545=0,0,ROUND(Q545/F545,0))</f>
        <v>0</v>
      </c>
      <c r="E545" s="297">
        <f>E546+E547</f>
        <v>0</v>
      </c>
      <c r="F545" s="298">
        <f>F546+F547</f>
        <v>0</v>
      </c>
      <c r="G545" s="299">
        <f>G546+G547</f>
        <v>0</v>
      </c>
      <c r="H545" s="295">
        <f>H546+H547</f>
        <v>0</v>
      </c>
      <c r="I545" s="292">
        <f t="shared" ref="I545" si="176">I546+I547</f>
        <v>0</v>
      </c>
      <c r="J545" s="292">
        <f>J548</f>
        <v>0</v>
      </c>
      <c r="K545" s="292">
        <f>IF(H545+J545=K546+K547+K548,H545+J545,"CHYBA")</f>
        <v>0</v>
      </c>
      <c r="L545" s="292">
        <f>L546+L547</f>
        <v>0</v>
      </c>
      <c r="M545" s="292">
        <f>M546+M547</f>
        <v>0</v>
      </c>
      <c r="N545" s="292">
        <f>N548</f>
        <v>0</v>
      </c>
      <c r="O545" s="292">
        <f>IF(L545+N545=O546+O547+O548,L545+N545,"CHYBA")</f>
        <v>0</v>
      </c>
      <c r="P545" s="292">
        <f>P546+P547</f>
        <v>0</v>
      </c>
      <c r="Q545" s="292">
        <f>Q546+Q547</f>
        <v>0</v>
      </c>
      <c r="R545" s="292">
        <f>R548</f>
        <v>0</v>
      </c>
      <c r="S545" s="294">
        <f>IF(P545+R545=S546+S547+S548,P545+R545,"CHYBA")</f>
        <v>0</v>
      </c>
    </row>
    <row r="546" spans="1:19" ht="18.899999999999999" hidden="1" customHeight="1" x14ac:dyDescent="0.3">
      <c r="A546" s="307" t="s">
        <v>121</v>
      </c>
      <c r="B546" s="291" t="s">
        <v>120</v>
      </c>
      <c r="C546" s="292">
        <f>IF(E546+G546=0, 0, ROUND((P546-Q546)/(G546+E546)/12,0))</f>
        <v>0</v>
      </c>
      <c r="D546" s="292">
        <f>IF(F546=0,0,ROUND(Q546/F546,0))</f>
        <v>0</v>
      </c>
      <c r="E546" s="312"/>
      <c r="F546" s="313"/>
      <c r="G546" s="314"/>
      <c r="H546" s="315"/>
      <c r="I546" s="316"/>
      <c r="J546" s="292" t="s">
        <v>120</v>
      </c>
      <c r="K546" s="292">
        <f>H546</f>
        <v>0</v>
      </c>
      <c r="L546" s="316"/>
      <c r="M546" s="316"/>
      <c r="N546" s="292" t="s">
        <v>120</v>
      </c>
      <c r="O546" s="292">
        <f>L546</f>
        <v>0</v>
      </c>
      <c r="P546" s="292">
        <f>H546+L546</f>
        <v>0</v>
      </c>
      <c r="Q546" s="292">
        <f>I546+M546</f>
        <v>0</v>
      </c>
      <c r="R546" s="292" t="s">
        <v>120</v>
      </c>
      <c r="S546" s="294">
        <f>P546</f>
        <v>0</v>
      </c>
    </row>
    <row r="547" spans="1:19" ht="18.899999999999999" hidden="1" customHeight="1" x14ac:dyDescent="0.3">
      <c r="A547" s="307" t="s">
        <v>122</v>
      </c>
      <c r="B547" s="291" t="s">
        <v>120</v>
      </c>
      <c r="C547" s="292">
        <f>IF(E547+G547=0, 0, ROUND((P547-Q547)/(G547+E547)/12,0))</f>
        <v>0</v>
      </c>
      <c r="D547" s="292">
        <f>IF(F547=0,0,ROUND(Q547/F547,0))</f>
        <v>0</v>
      </c>
      <c r="E547" s="312"/>
      <c r="F547" s="313"/>
      <c r="G547" s="314"/>
      <c r="H547" s="315"/>
      <c r="I547" s="316"/>
      <c r="J547" s="292" t="s">
        <v>120</v>
      </c>
      <c r="K547" s="292">
        <f>H547</f>
        <v>0</v>
      </c>
      <c r="L547" s="316"/>
      <c r="M547" s="316"/>
      <c r="N547" s="292" t="s">
        <v>120</v>
      </c>
      <c r="O547" s="292">
        <f>L547</f>
        <v>0</v>
      </c>
      <c r="P547" s="292">
        <f>H547+L547</f>
        <v>0</v>
      </c>
      <c r="Q547" s="292">
        <f>I547+M547</f>
        <v>0</v>
      </c>
      <c r="R547" s="292" t="s">
        <v>120</v>
      </c>
      <c r="S547" s="294">
        <f>P547</f>
        <v>0</v>
      </c>
    </row>
    <row r="548" spans="1:19" ht="18.899999999999999" hidden="1" customHeight="1" x14ac:dyDescent="0.3">
      <c r="A548" s="325" t="s">
        <v>123</v>
      </c>
      <c r="B548" s="326" t="s">
        <v>120</v>
      </c>
      <c r="C548" s="327" t="s">
        <v>120</v>
      </c>
      <c r="D548" s="327" t="s">
        <v>120</v>
      </c>
      <c r="E548" s="328" t="s">
        <v>120</v>
      </c>
      <c r="F548" s="329" t="s">
        <v>120</v>
      </c>
      <c r="G548" s="330" t="s">
        <v>120</v>
      </c>
      <c r="H548" s="331" t="s">
        <v>120</v>
      </c>
      <c r="I548" s="327" t="s">
        <v>120</v>
      </c>
      <c r="J548" s="332"/>
      <c r="K548" s="327">
        <f>J548</f>
        <v>0</v>
      </c>
      <c r="L548" s="327" t="s">
        <v>120</v>
      </c>
      <c r="M548" s="327" t="s">
        <v>120</v>
      </c>
      <c r="N548" s="332"/>
      <c r="O548" s="327">
        <f>N548</f>
        <v>0</v>
      </c>
      <c r="P548" s="327" t="s">
        <v>120</v>
      </c>
      <c r="Q548" s="327" t="s">
        <v>120</v>
      </c>
      <c r="R548" s="327">
        <f>J548+N548</f>
        <v>0</v>
      </c>
      <c r="S548" s="333">
        <f>R548</f>
        <v>0</v>
      </c>
    </row>
    <row r="549" spans="1:19" ht="18.899999999999999" hidden="1" customHeight="1" x14ac:dyDescent="0.3">
      <c r="A549" s="301" t="s">
        <v>128</v>
      </c>
      <c r="B549" s="302" t="s">
        <v>120</v>
      </c>
      <c r="C549" s="303">
        <f>IF(E549+G549=0, 0, ROUND((P549-Q549)/(G549+E549)/12,0))</f>
        <v>0</v>
      </c>
      <c r="D549" s="303">
        <f>IF(F549=0,0,ROUND(Q549/F549,0))</f>
        <v>0</v>
      </c>
      <c r="E549" s="304">
        <f>E550+E551</f>
        <v>0</v>
      </c>
      <c r="F549" s="303">
        <f>F550+F551</f>
        <v>0</v>
      </c>
      <c r="G549" s="305">
        <f>G550+G551</f>
        <v>0</v>
      </c>
      <c r="H549" s="306">
        <f>H550+H551</f>
        <v>0</v>
      </c>
      <c r="I549" s="303">
        <f t="shared" ref="I549" si="177">I550+I551</f>
        <v>0</v>
      </c>
      <c r="J549" s="303">
        <f>J552</f>
        <v>0</v>
      </c>
      <c r="K549" s="303">
        <f>IF(H549+J549=K550+K551+K552,H549+J549,"CHYBA")</f>
        <v>0</v>
      </c>
      <c r="L549" s="303">
        <f>L550+L551</f>
        <v>0</v>
      </c>
      <c r="M549" s="303">
        <f>M550+M551</f>
        <v>0</v>
      </c>
      <c r="N549" s="303">
        <f>N552</f>
        <v>0</v>
      </c>
      <c r="O549" s="303">
        <f>IF(L549+N549=O550+O551+O552,L549+N549,"CHYBA")</f>
        <v>0</v>
      </c>
      <c r="P549" s="303">
        <f>P550+P551</f>
        <v>0</v>
      </c>
      <c r="Q549" s="303">
        <f>Q550+Q551</f>
        <v>0</v>
      </c>
      <c r="R549" s="303">
        <f>R552</f>
        <v>0</v>
      </c>
      <c r="S549" s="305">
        <f>IF(P549+R549=S550+S551+S552,P549+R549,"CHYBA")</f>
        <v>0</v>
      </c>
    </row>
    <row r="550" spans="1:19" ht="18.899999999999999" hidden="1" customHeight="1" x14ac:dyDescent="0.3">
      <c r="A550" s="307" t="s">
        <v>121</v>
      </c>
      <c r="B550" s="291" t="s">
        <v>120</v>
      </c>
      <c r="C550" s="292">
        <f>IF(E550+G550=0, 0, ROUND((P550-Q550)/(G550+E550)/12,0))</f>
        <v>0</v>
      </c>
      <c r="D550" s="292">
        <f>IF(F550=0,0,ROUND(Q550/F550,0))</f>
        <v>0</v>
      </c>
      <c r="E550" s="293">
        <f>E554+E558+E562+E566+E570+E574+E578</f>
        <v>0</v>
      </c>
      <c r="F550" s="292">
        <f>F554+F558+F562+F566+F570+F574+F578</f>
        <v>0</v>
      </c>
      <c r="G550" s="294">
        <f>G554+G558+G562+G566+G570+G574+G578</f>
        <v>0</v>
      </c>
      <c r="H550" s="295">
        <f>H554+H558+H562+H566+H570+H574+H578</f>
        <v>0</v>
      </c>
      <c r="I550" s="292">
        <f t="shared" ref="I550:I551" si="178">I554+I558+I562+I566+I570+I574+I578</f>
        <v>0</v>
      </c>
      <c r="J550" s="292" t="s">
        <v>120</v>
      </c>
      <c r="K550" s="292">
        <f>H550</f>
        <v>0</v>
      </c>
      <c r="L550" s="292">
        <f>L554+L558+L562+L566+L570+L574+L578</f>
        <v>0</v>
      </c>
      <c r="M550" s="292">
        <f t="shared" ref="M550:M551" si="179">M554+M558+M562+M566+M570+M574+M578</f>
        <v>0</v>
      </c>
      <c r="N550" s="292" t="s">
        <v>120</v>
      </c>
      <c r="O550" s="292">
        <f>L550</f>
        <v>0</v>
      </c>
      <c r="P550" s="292">
        <f>H550+L550</f>
        <v>0</v>
      </c>
      <c r="Q550" s="292">
        <f>I550+M550</f>
        <v>0</v>
      </c>
      <c r="R550" s="292" t="s">
        <v>120</v>
      </c>
      <c r="S550" s="294">
        <f>P550</f>
        <v>0</v>
      </c>
    </row>
    <row r="551" spans="1:19" ht="18.899999999999999" hidden="1" customHeight="1" x14ac:dyDescent="0.3">
      <c r="A551" s="307" t="s">
        <v>122</v>
      </c>
      <c r="B551" s="291" t="s">
        <v>120</v>
      </c>
      <c r="C551" s="292">
        <f>IF(E551+G551=0, 0, ROUND((P551-Q551)/(G551+E551)/12,0))</f>
        <v>0</v>
      </c>
      <c r="D551" s="292">
        <f>IF(F551=0,0,ROUND(Q551/F551,0))</f>
        <v>0</v>
      </c>
      <c r="E551" s="293">
        <f>E555+E559+E563+E567+E571+E575+E579</f>
        <v>0</v>
      </c>
      <c r="F551" s="292">
        <f t="shared" ref="F551:G551" si="180">F555+F559+F563+F567+F571+F575+F579</f>
        <v>0</v>
      </c>
      <c r="G551" s="294">
        <f t="shared" si="180"/>
        <v>0</v>
      </c>
      <c r="H551" s="295">
        <f>H555+H559+H563+H567+H571+H575+H579</f>
        <v>0</v>
      </c>
      <c r="I551" s="292">
        <f t="shared" si="178"/>
        <v>0</v>
      </c>
      <c r="J551" s="292" t="s">
        <v>120</v>
      </c>
      <c r="K551" s="292">
        <f>H551</f>
        <v>0</v>
      </c>
      <c r="L551" s="292">
        <f>L555+L559+L563+L567+L571+L575+L579</f>
        <v>0</v>
      </c>
      <c r="M551" s="292">
        <f t="shared" si="179"/>
        <v>0</v>
      </c>
      <c r="N551" s="292" t="s">
        <v>120</v>
      </c>
      <c r="O551" s="292">
        <f>L551</f>
        <v>0</v>
      </c>
      <c r="P551" s="292">
        <f>H551+L551</f>
        <v>0</v>
      </c>
      <c r="Q551" s="292">
        <f>I551+M551</f>
        <v>0</v>
      </c>
      <c r="R551" s="292" t="s">
        <v>120</v>
      </c>
      <c r="S551" s="294">
        <f>P551</f>
        <v>0</v>
      </c>
    </row>
    <row r="552" spans="1:19" ht="18.899999999999999" hidden="1" customHeight="1" x14ac:dyDescent="0.3">
      <c r="A552" s="307" t="s">
        <v>123</v>
      </c>
      <c r="B552" s="291" t="s">
        <v>120</v>
      </c>
      <c r="C552" s="292" t="s">
        <v>120</v>
      </c>
      <c r="D552" s="292" t="s">
        <v>120</v>
      </c>
      <c r="E552" s="297" t="s">
        <v>120</v>
      </c>
      <c r="F552" s="298" t="s">
        <v>120</v>
      </c>
      <c r="G552" s="299" t="s">
        <v>120</v>
      </c>
      <c r="H552" s="295" t="s">
        <v>120</v>
      </c>
      <c r="I552" s="292" t="s">
        <v>120</v>
      </c>
      <c r="J552" s="292">
        <f>J556+J560+J564+J568+J572+J576+J580</f>
        <v>0</v>
      </c>
      <c r="K552" s="292">
        <f>J552</f>
        <v>0</v>
      </c>
      <c r="L552" s="292" t="s">
        <v>120</v>
      </c>
      <c r="M552" s="292" t="s">
        <v>120</v>
      </c>
      <c r="N552" s="292">
        <f>N556+N560+N564+N568+N572+N576+N580</f>
        <v>0</v>
      </c>
      <c r="O552" s="292">
        <f>N552</f>
        <v>0</v>
      </c>
      <c r="P552" s="292" t="s">
        <v>120</v>
      </c>
      <c r="Q552" s="292" t="s">
        <v>120</v>
      </c>
      <c r="R552" s="292">
        <f>J552+N552</f>
        <v>0</v>
      </c>
      <c r="S552" s="294">
        <f>R552</f>
        <v>0</v>
      </c>
    </row>
    <row r="553" spans="1:19" ht="18.899999999999999" hidden="1" customHeight="1" x14ac:dyDescent="0.3">
      <c r="A553" s="308" t="s">
        <v>125</v>
      </c>
      <c r="B553" s="309"/>
      <c r="C553" s="292">
        <f>IF(E553+G553=0, 0, ROUND((P553-Q553)/(G553+E553)/12,0))</f>
        <v>0</v>
      </c>
      <c r="D553" s="292">
        <f>IF(F553=0,0,ROUND(Q553/F553,0))</f>
        <v>0</v>
      </c>
      <c r="E553" s="297">
        <f>E554+E555</f>
        <v>0</v>
      </c>
      <c r="F553" s="298">
        <f>F554+F555</f>
        <v>0</v>
      </c>
      <c r="G553" s="299">
        <f>G554+G555</f>
        <v>0</v>
      </c>
      <c r="H553" s="310">
        <f>H554+H555</f>
        <v>0</v>
      </c>
      <c r="I553" s="311">
        <f>I554+I555</f>
        <v>0</v>
      </c>
      <c r="J553" s="311">
        <f>J556</f>
        <v>0</v>
      </c>
      <c r="K553" s="311">
        <f>IF(H553+J553=K554+K555+K556,H553+J553,"CHYBA")</f>
        <v>0</v>
      </c>
      <c r="L553" s="292">
        <f>L554+L555</f>
        <v>0</v>
      </c>
      <c r="M553" s="292">
        <f>M554+M555</f>
        <v>0</v>
      </c>
      <c r="N553" s="292">
        <f>N556</f>
        <v>0</v>
      </c>
      <c r="O553" s="292">
        <f>IF(L553+N553=O554+O555+O556,L553+N553,"CHYBA")</f>
        <v>0</v>
      </c>
      <c r="P553" s="292">
        <f>P554+P555</f>
        <v>0</v>
      </c>
      <c r="Q553" s="292">
        <f>Q554+Q555</f>
        <v>0</v>
      </c>
      <c r="R553" s="292">
        <f>R556</f>
        <v>0</v>
      </c>
      <c r="S553" s="294">
        <f>IF(P553+R553=S554+S555+S556,P553+R553,"CHYBA")</f>
        <v>0</v>
      </c>
    </row>
    <row r="554" spans="1:19" ht="18.899999999999999" hidden="1" customHeight="1" x14ac:dyDescent="0.3">
      <c r="A554" s="307" t="s">
        <v>121</v>
      </c>
      <c r="B554" s="291" t="s">
        <v>120</v>
      </c>
      <c r="C554" s="292">
        <f>IF(E554+G554=0, 0, ROUND((P554-Q554)/(G554+E554)/12,0))</f>
        <v>0</v>
      </c>
      <c r="D554" s="292">
        <f>IF(F554=0,0,ROUND(Q554/F554,0))</f>
        <v>0</v>
      </c>
      <c r="E554" s="312"/>
      <c r="F554" s="313"/>
      <c r="G554" s="314"/>
      <c r="H554" s="315"/>
      <c r="I554" s="316"/>
      <c r="J554" s="311" t="s">
        <v>120</v>
      </c>
      <c r="K554" s="311">
        <f>H554</f>
        <v>0</v>
      </c>
      <c r="L554" s="316"/>
      <c r="M554" s="316"/>
      <c r="N554" s="292" t="s">
        <v>120</v>
      </c>
      <c r="O554" s="292">
        <f>L554</f>
        <v>0</v>
      </c>
      <c r="P554" s="292">
        <f>H554+L554</f>
        <v>0</v>
      </c>
      <c r="Q554" s="292">
        <f>I554+M554</f>
        <v>0</v>
      </c>
      <c r="R554" s="292" t="s">
        <v>120</v>
      </c>
      <c r="S554" s="294">
        <f>P554</f>
        <v>0</v>
      </c>
    </row>
    <row r="555" spans="1:19" ht="18.899999999999999" hidden="1" customHeight="1" x14ac:dyDescent="0.3">
      <c r="A555" s="307" t="s">
        <v>122</v>
      </c>
      <c r="B555" s="291" t="s">
        <v>120</v>
      </c>
      <c r="C555" s="292">
        <f>IF(E555+G555=0, 0, ROUND((P555-Q555)/(G555+E555)/12,0))</f>
        <v>0</v>
      </c>
      <c r="D555" s="292">
        <f>IF(F555=0,0,ROUND(Q555/F555,0))</f>
        <v>0</v>
      </c>
      <c r="E555" s="312"/>
      <c r="F555" s="313"/>
      <c r="G555" s="314"/>
      <c r="H555" s="315"/>
      <c r="I555" s="316"/>
      <c r="J555" s="311" t="s">
        <v>120</v>
      </c>
      <c r="K555" s="311">
        <f>H555</f>
        <v>0</v>
      </c>
      <c r="L555" s="316"/>
      <c r="M555" s="316"/>
      <c r="N555" s="292" t="s">
        <v>120</v>
      </c>
      <c r="O555" s="292">
        <f>L555</f>
        <v>0</v>
      </c>
      <c r="P555" s="292">
        <f>H555+L555</f>
        <v>0</v>
      </c>
      <c r="Q555" s="292">
        <f>I555+M555</f>
        <v>0</v>
      </c>
      <c r="R555" s="292" t="s">
        <v>120</v>
      </c>
      <c r="S555" s="294">
        <f>P555</f>
        <v>0</v>
      </c>
    </row>
    <row r="556" spans="1:19" ht="18.899999999999999" hidden="1" customHeight="1" x14ac:dyDescent="0.3">
      <c r="A556" s="307" t="s">
        <v>123</v>
      </c>
      <c r="B556" s="291" t="s">
        <v>120</v>
      </c>
      <c r="C556" s="292" t="s">
        <v>120</v>
      </c>
      <c r="D556" s="294" t="s">
        <v>120</v>
      </c>
      <c r="E556" s="297" t="s">
        <v>120</v>
      </c>
      <c r="F556" s="298" t="s">
        <v>120</v>
      </c>
      <c r="G556" s="299" t="s">
        <v>120</v>
      </c>
      <c r="H556" s="295" t="s">
        <v>120</v>
      </c>
      <c r="I556" s="292" t="s">
        <v>120</v>
      </c>
      <c r="J556" s="316"/>
      <c r="K556" s="311">
        <f>J556</f>
        <v>0</v>
      </c>
      <c r="L556" s="292" t="s">
        <v>120</v>
      </c>
      <c r="M556" s="292" t="s">
        <v>120</v>
      </c>
      <c r="N556" s="316"/>
      <c r="O556" s="292">
        <f>N556</f>
        <v>0</v>
      </c>
      <c r="P556" s="292" t="s">
        <v>120</v>
      </c>
      <c r="Q556" s="292" t="s">
        <v>120</v>
      </c>
      <c r="R556" s="292">
        <f>J556+N556</f>
        <v>0</v>
      </c>
      <c r="S556" s="294">
        <f>R556</f>
        <v>0</v>
      </c>
    </row>
    <row r="557" spans="1:19" ht="18.899999999999999" hidden="1" customHeight="1" x14ac:dyDescent="0.3">
      <c r="A557" s="308" t="s">
        <v>125</v>
      </c>
      <c r="B557" s="309"/>
      <c r="C557" s="319">
        <f>IF(E557+G557=0, 0, ROUND((P557-Q557)/(G557+E557)/12,0))</f>
        <v>0</v>
      </c>
      <c r="D557" s="324">
        <f>IF(F557=0,0,ROUND(Q557/F557,0))</f>
        <v>0</v>
      </c>
      <c r="E557" s="297">
        <f>E558+E559</f>
        <v>0</v>
      </c>
      <c r="F557" s="298">
        <f>F558+F559</f>
        <v>0</v>
      </c>
      <c r="G557" s="299">
        <f>G558+G559</f>
        <v>0</v>
      </c>
      <c r="H557" s="295">
        <f>H558+H559</f>
        <v>0</v>
      </c>
      <c r="I557" s="292">
        <f t="shared" ref="I557" si="181">I558+I559</f>
        <v>0</v>
      </c>
      <c r="J557" s="292">
        <f>J560</f>
        <v>0</v>
      </c>
      <c r="K557" s="292">
        <f>IF(H557+J557=K558+K559+K560,H557+J557,"CHYBA")</f>
        <v>0</v>
      </c>
      <c r="L557" s="292">
        <f>L558+L559</f>
        <v>0</v>
      </c>
      <c r="M557" s="292">
        <f>M558+M559</f>
        <v>0</v>
      </c>
      <c r="N557" s="292">
        <f>N560</f>
        <v>0</v>
      </c>
      <c r="O557" s="292">
        <f>IF(L557+N557=O558+O559+O560,L557+N557,"CHYBA")</f>
        <v>0</v>
      </c>
      <c r="P557" s="292">
        <f>P558+P559</f>
        <v>0</v>
      </c>
      <c r="Q557" s="292">
        <f>Q558+Q559</f>
        <v>0</v>
      </c>
      <c r="R557" s="292">
        <f>R560</f>
        <v>0</v>
      </c>
      <c r="S557" s="294">
        <f>IF(P557+R557=S558+S559+S560,P557+R557,"CHYBA")</f>
        <v>0</v>
      </c>
    </row>
    <row r="558" spans="1:19" ht="18.899999999999999" hidden="1" customHeight="1" x14ac:dyDescent="0.3">
      <c r="A558" s="307" t="s">
        <v>121</v>
      </c>
      <c r="B558" s="291" t="s">
        <v>120</v>
      </c>
      <c r="C558" s="292">
        <f>IF(E558+G558=0, 0, ROUND((P558-Q558)/(G558+E558)/12,0))</f>
        <v>0</v>
      </c>
      <c r="D558" s="294">
        <f>IF(F558=0,0,ROUND(Q558/F558,0))</f>
        <v>0</v>
      </c>
      <c r="E558" s="312"/>
      <c r="F558" s="313"/>
      <c r="G558" s="314"/>
      <c r="H558" s="315"/>
      <c r="I558" s="316"/>
      <c r="J558" s="292" t="s">
        <v>120</v>
      </c>
      <c r="K558" s="292">
        <f>H558</f>
        <v>0</v>
      </c>
      <c r="L558" s="316"/>
      <c r="M558" s="316"/>
      <c r="N558" s="292" t="s">
        <v>120</v>
      </c>
      <c r="O558" s="292">
        <f>L558</f>
        <v>0</v>
      </c>
      <c r="P558" s="292">
        <f>H558+L558</f>
        <v>0</v>
      </c>
      <c r="Q558" s="292">
        <f>I558+M558</f>
        <v>0</v>
      </c>
      <c r="R558" s="292" t="s">
        <v>120</v>
      </c>
      <c r="S558" s="294">
        <f>P558</f>
        <v>0</v>
      </c>
    </row>
    <row r="559" spans="1:19" ht="18.899999999999999" hidden="1" customHeight="1" x14ac:dyDescent="0.3">
      <c r="A559" s="307" t="s">
        <v>122</v>
      </c>
      <c r="B559" s="291" t="s">
        <v>120</v>
      </c>
      <c r="C559" s="292">
        <f>IF(E559+G559=0, 0, ROUND((P559-Q559)/(G559+E559)/12,0))</f>
        <v>0</v>
      </c>
      <c r="D559" s="294">
        <f>IF(F559=0,0,ROUND(Q559/F559,0))</f>
        <v>0</v>
      </c>
      <c r="E559" s="312"/>
      <c r="F559" s="313"/>
      <c r="G559" s="314"/>
      <c r="H559" s="315"/>
      <c r="I559" s="316"/>
      <c r="J559" s="292" t="s">
        <v>120</v>
      </c>
      <c r="K559" s="292">
        <f>H559</f>
        <v>0</v>
      </c>
      <c r="L559" s="316"/>
      <c r="M559" s="316"/>
      <c r="N559" s="292" t="s">
        <v>120</v>
      </c>
      <c r="O559" s="292">
        <f>L559</f>
        <v>0</v>
      </c>
      <c r="P559" s="292">
        <f>H559+L559</f>
        <v>0</v>
      </c>
      <c r="Q559" s="292">
        <f>I559+M559</f>
        <v>0</v>
      </c>
      <c r="R559" s="292" t="s">
        <v>120</v>
      </c>
      <c r="S559" s="294">
        <f>P559</f>
        <v>0</v>
      </c>
    </row>
    <row r="560" spans="1:19" ht="18.899999999999999" hidden="1" customHeight="1" x14ac:dyDescent="0.3">
      <c r="A560" s="307" t="s">
        <v>123</v>
      </c>
      <c r="B560" s="291" t="s">
        <v>120</v>
      </c>
      <c r="C560" s="292" t="s">
        <v>120</v>
      </c>
      <c r="D560" s="294" t="s">
        <v>120</v>
      </c>
      <c r="E560" s="297" t="s">
        <v>120</v>
      </c>
      <c r="F560" s="298" t="s">
        <v>120</v>
      </c>
      <c r="G560" s="299" t="s">
        <v>120</v>
      </c>
      <c r="H560" s="295" t="s">
        <v>120</v>
      </c>
      <c r="I560" s="292" t="s">
        <v>120</v>
      </c>
      <c r="J560" s="316"/>
      <c r="K560" s="292">
        <f>J560</f>
        <v>0</v>
      </c>
      <c r="L560" s="292" t="s">
        <v>120</v>
      </c>
      <c r="M560" s="292" t="s">
        <v>120</v>
      </c>
      <c r="N560" s="316"/>
      <c r="O560" s="292">
        <f>N560</f>
        <v>0</v>
      </c>
      <c r="P560" s="292" t="s">
        <v>120</v>
      </c>
      <c r="Q560" s="292" t="s">
        <v>120</v>
      </c>
      <c r="R560" s="292">
        <f>J560+N560</f>
        <v>0</v>
      </c>
      <c r="S560" s="294">
        <f>R560</f>
        <v>0</v>
      </c>
    </row>
    <row r="561" spans="1:19" ht="18.899999999999999" hidden="1" customHeight="1" x14ac:dyDescent="0.3">
      <c r="A561" s="308" t="s">
        <v>125</v>
      </c>
      <c r="B561" s="309"/>
      <c r="C561" s="292">
        <f>IF(E561+G561=0, 0, ROUND((P561-Q561)/(G561+E561)/12,0))</f>
        <v>0</v>
      </c>
      <c r="D561" s="294">
        <f>IF(F561=0,0,ROUND(Q561/F561,0))</f>
        <v>0</v>
      </c>
      <c r="E561" s="297">
        <f>E562+E563</f>
        <v>0</v>
      </c>
      <c r="F561" s="298">
        <f>F562+F563</f>
        <v>0</v>
      </c>
      <c r="G561" s="299">
        <f>G562+G563</f>
        <v>0</v>
      </c>
      <c r="H561" s="295">
        <f>H562+H563</f>
        <v>0</v>
      </c>
      <c r="I561" s="292">
        <f t="shared" ref="I561" si="182">I562+I563</f>
        <v>0</v>
      </c>
      <c r="J561" s="292">
        <f>J564</f>
        <v>0</v>
      </c>
      <c r="K561" s="292">
        <f>IF(H561+J561=K562+K563+K564,H561+J561,"CHYBA")</f>
        <v>0</v>
      </c>
      <c r="L561" s="292">
        <f>L562+L563</f>
        <v>0</v>
      </c>
      <c r="M561" s="292">
        <f>M562+M563</f>
        <v>0</v>
      </c>
      <c r="N561" s="292">
        <f>N564</f>
        <v>0</v>
      </c>
      <c r="O561" s="292">
        <f>IF(L561+N561=O562+O563+O564,L561+N561,"CHYBA")</f>
        <v>0</v>
      </c>
      <c r="P561" s="292">
        <f>P562+P563</f>
        <v>0</v>
      </c>
      <c r="Q561" s="292">
        <f>Q562+Q563</f>
        <v>0</v>
      </c>
      <c r="R561" s="292">
        <f>R564</f>
        <v>0</v>
      </c>
      <c r="S561" s="294">
        <f>IF(P561+R561=S562+S563+S564,P561+R561,"CHYBA")</f>
        <v>0</v>
      </c>
    </row>
    <row r="562" spans="1:19" ht="18.899999999999999" hidden="1" customHeight="1" x14ac:dyDescent="0.3">
      <c r="A562" s="307" t="s">
        <v>121</v>
      </c>
      <c r="B562" s="291" t="s">
        <v>120</v>
      </c>
      <c r="C562" s="292">
        <f>IF(E562+G562=0, 0, ROUND((P562-Q562)/(G562+E562)/12,0))</f>
        <v>0</v>
      </c>
      <c r="D562" s="294">
        <f>IF(F562=0,0,ROUND(Q562/F562,0))</f>
        <v>0</v>
      </c>
      <c r="E562" s="312"/>
      <c r="F562" s="313"/>
      <c r="G562" s="314"/>
      <c r="H562" s="315"/>
      <c r="I562" s="316"/>
      <c r="J562" s="292" t="s">
        <v>120</v>
      </c>
      <c r="K562" s="292">
        <f>H562</f>
        <v>0</v>
      </c>
      <c r="L562" s="316"/>
      <c r="M562" s="316"/>
      <c r="N562" s="292" t="s">
        <v>120</v>
      </c>
      <c r="O562" s="292">
        <f>L562</f>
        <v>0</v>
      </c>
      <c r="P562" s="292">
        <f>H562+L562</f>
        <v>0</v>
      </c>
      <c r="Q562" s="292">
        <f>I562+M562</f>
        <v>0</v>
      </c>
      <c r="R562" s="292" t="s">
        <v>120</v>
      </c>
      <c r="S562" s="294">
        <f>P562</f>
        <v>0</v>
      </c>
    </row>
    <row r="563" spans="1:19" ht="18.899999999999999" hidden="1" customHeight="1" x14ac:dyDescent="0.3">
      <c r="A563" s="307" t="s">
        <v>122</v>
      </c>
      <c r="B563" s="291" t="s">
        <v>120</v>
      </c>
      <c r="C563" s="292">
        <f>IF(E563+G563=0, 0, ROUND((P563-Q563)/(G563+E563)/12,0))</f>
        <v>0</v>
      </c>
      <c r="D563" s="294">
        <f>IF(F563=0,0,ROUND(Q563/F563,0))</f>
        <v>0</v>
      </c>
      <c r="E563" s="312"/>
      <c r="F563" s="313"/>
      <c r="G563" s="314"/>
      <c r="H563" s="315"/>
      <c r="I563" s="316"/>
      <c r="J563" s="292" t="s">
        <v>120</v>
      </c>
      <c r="K563" s="292">
        <f>H563</f>
        <v>0</v>
      </c>
      <c r="L563" s="316"/>
      <c r="M563" s="316"/>
      <c r="N563" s="292" t="s">
        <v>120</v>
      </c>
      <c r="O563" s="292">
        <f>L563</f>
        <v>0</v>
      </c>
      <c r="P563" s="292">
        <f>H563+L563</f>
        <v>0</v>
      </c>
      <c r="Q563" s="292">
        <f>I563+M563</f>
        <v>0</v>
      </c>
      <c r="R563" s="292" t="s">
        <v>120</v>
      </c>
      <c r="S563" s="294">
        <f>P563</f>
        <v>0</v>
      </c>
    </row>
    <row r="564" spans="1:19" ht="18.899999999999999" hidden="1" customHeight="1" x14ac:dyDescent="0.3">
      <c r="A564" s="307" t="s">
        <v>123</v>
      </c>
      <c r="B564" s="291" t="s">
        <v>120</v>
      </c>
      <c r="C564" s="292" t="s">
        <v>120</v>
      </c>
      <c r="D564" s="294" t="s">
        <v>120</v>
      </c>
      <c r="E564" s="297" t="s">
        <v>120</v>
      </c>
      <c r="F564" s="298" t="s">
        <v>120</v>
      </c>
      <c r="G564" s="299" t="s">
        <v>120</v>
      </c>
      <c r="H564" s="295" t="s">
        <v>120</v>
      </c>
      <c r="I564" s="292" t="s">
        <v>120</v>
      </c>
      <c r="J564" s="316"/>
      <c r="K564" s="292">
        <f>J564</f>
        <v>0</v>
      </c>
      <c r="L564" s="292" t="s">
        <v>120</v>
      </c>
      <c r="M564" s="292" t="s">
        <v>120</v>
      </c>
      <c r="N564" s="316"/>
      <c r="O564" s="292">
        <f>N564</f>
        <v>0</v>
      </c>
      <c r="P564" s="292" t="s">
        <v>120</v>
      </c>
      <c r="Q564" s="292" t="s">
        <v>120</v>
      </c>
      <c r="R564" s="292">
        <f>J564+N564</f>
        <v>0</v>
      </c>
      <c r="S564" s="294">
        <f>R564</f>
        <v>0</v>
      </c>
    </row>
    <row r="565" spans="1:19" ht="18.899999999999999" hidden="1" customHeight="1" x14ac:dyDescent="0.3">
      <c r="A565" s="308" t="s">
        <v>125</v>
      </c>
      <c r="B565" s="309"/>
      <c r="C565" s="292">
        <f>IF(E565+G565=0, 0, ROUND((P565-Q565)/(G565+E565)/12,0))</f>
        <v>0</v>
      </c>
      <c r="D565" s="294">
        <f>IF(F565=0,0,ROUND(Q565/F565,0))</f>
        <v>0</v>
      </c>
      <c r="E565" s="297">
        <f>E566+E567</f>
        <v>0</v>
      </c>
      <c r="F565" s="298">
        <f>F566+F567</f>
        <v>0</v>
      </c>
      <c r="G565" s="299">
        <f>G566+G567</f>
        <v>0</v>
      </c>
      <c r="H565" s="295">
        <f>H566+H567</f>
        <v>0</v>
      </c>
      <c r="I565" s="292">
        <f t="shared" ref="I565" si="183">I566+I567</f>
        <v>0</v>
      </c>
      <c r="J565" s="292">
        <f>J568</f>
        <v>0</v>
      </c>
      <c r="K565" s="292">
        <f>IF(H565+J565=K566+K567+K568,H565+J565,"CHYBA")</f>
        <v>0</v>
      </c>
      <c r="L565" s="292">
        <f>L566+L567</f>
        <v>0</v>
      </c>
      <c r="M565" s="292">
        <f>M566+M567</f>
        <v>0</v>
      </c>
      <c r="N565" s="292">
        <f>N568</f>
        <v>0</v>
      </c>
      <c r="O565" s="292">
        <f>IF(L565+N565=O566+O567+O568,L565+N565,"CHYBA")</f>
        <v>0</v>
      </c>
      <c r="P565" s="292">
        <f>P566+P567</f>
        <v>0</v>
      </c>
      <c r="Q565" s="292">
        <f>Q566+Q567</f>
        <v>0</v>
      </c>
      <c r="R565" s="292">
        <f>R568</f>
        <v>0</v>
      </c>
      <c r="S565" s="294">
        <f>IF(P565+R565=S566+S567+S568,P565+R565,"CHYBA")</f>
        <v>0</v>
      </c>
    </row>
    <row r="566" spans="1:19" ht="18.899999999999999" hidden="1" customHeight="1" x14ac:dyDescent="0.3">
      <c r="A566" s="307" t="s">
        <v>121</v>
      </c>
      <c r="B566" s="291" t="s">
        <v>120</v>
      </c>
      <c r="C566" s="292">
        <f>IF(E566+G566=0, 0, ROUND((P566-Q566)/(G566+E566)/12,0))</f>
        <v>0</v>
      </c>
      <c r="D566" s="294">
        <f>IF(F566=0,0,ROUND(Q566/F566,0))</f>
        <v>0</v>
      </c>
      <c r="E566" s="312"/>
      <c r="F566" s="313"/>
      <c r="G566" s="314"/>
      <c r="H566" s="315"/>
      <c r="I566" s="316"/>
      <c r="J566" s="292" t="s">
        <v>120</v>
      </c>
      <c r="K566" s="292">
        <f>H566</f>
        <v>0</v>
      </c>
      <c r="L566" s="316"/>
      <c r="M566" s="316"/>
      <c r="N566" s="292" t="s">
        <v>120</v>
      </c>
      <c r="O566" s="292">
        <f>L566</f>
        <v>0</v>
      </c>
      <c r="P566" s="292">
        <f>H566+L566</f>
        <v>0</v>
      </c>
      <c r="Q566" s="292">
        <f>I566+M566</f>
        <v>0</v>
      </c>
      <c r="R566" s="292" t="s">
        <v>120</v>
      </c>
      <c r="S566" s="294">
        <f>P566</f>
        <v>0</v>
      </c>
    </row>
    <row r="567" spans="1:19" ht="18.899999999999999" hidden="1" customHeight="1" x14ac:dyDescent="0.3">
      <c r="A567" s="307" t="s">
        <v>122</v>
      </c>
      <c r="B567" s="291" t="s">
        <v>120</v>
      </c>
      <c r="C567" s="292">
        <f>IF(E567+G567=0, 0, ROUND((P567-Q567)/(G567+E567)/12,0))</f>
        <v>0</v>
      </c>
      <c r="D567" s="294">
        <f>IF(F567=0,0,ROUND(Q567/F567,0))</f>
        <v>0</v>
      </c>
      <c r="E567" s="312"/>
      <c r="F567" s="313"/>
      <c r="G567" s="314"/>
      <c r="H567" s="315"/>
      <c r="I567" s="316"/>
      <c r="J567" s="292" t="s">
        <v>120</v>
      </c>
      <c r="K567" s="292">
        <f>H567</f>
        <v>0</v>
      </c>
      <c r="L567" s="316"/>
      <c r="M567" s="316"/>
      <c r="N567" s="292" t="s">
        <v>120</v>
      </c>
      <c r="O567" s="292">
        <f>L567</f>
        <v>0</v>
      </c>
      <c r="P567" s="292">
        <f>H567+L567</f>
        <v>0</v>
      </c>
      <c r="Q567" s="292">
        <f>I567+M567</f>
        <v>0</v>
      </c>
      <c r="R567" s="292" t="s">
        <v>120</v>
      </c>
      <c r="S567" s="294">
        <f>P567</f>
        <v>0</v>
      </c>
    </row>
    <row r="568" spans="1:19" ht="18.899999999999999" hidden="1" customHeight="1" x14ac:dyDescent="0.3">
      <c r="A568" s="307" t="s">
        <v>123</v>
      </c>
      <c r="B568" s="291" t="s">
        <v>120</v>
      </c>
      <c r="C568" s="292" t="s">
        <v>120</v>
      </c>
      <c r="D568" s="294" t="s">
        <v>120</v>
      </c>
      <c r="E568" s="297" t="s">
        <v>120</v>
      </c>
      <c r="F568" s="298" t="s">
        <v>120</v>
      </c>
      <c r="G568" s="299" t="s">
        <v>120</v>
      </c>
      <c r="H568" s="295" t="s">
        <v>120</v>
      </c>
      <c r="I568" s="292" t="s">
        <v>120</v>
      </c>
      <c r="J568" s="316"/>
      <c r="K568" s="292">
        <f>J568</f>
        <v>0</v>
      </c>
      <c r="L568" s="292" t="s">
        <v>120</v>
      </c>
      <c r="M568" s="292" t="s">
        <v>120</v>
      </c>
      <c r="N568" s="316"/>
      <c r="O568" s="292">
        <f>N568</f>
        <v>0</v>
      </c>
      <c r="P568" s="292" t="s">
        <v>120</v>
      </c>
      <c r="Q568" s="292" t="s">
        <v>120</v>
      </c>
      <c r="R568" s="292">
        <f>J568+N568</f>
        <v>0</v>
      </c>
      <c r="S568" s="294">
        <f>R568</f>
        <v>0</v>
      </c>
    </row>
    <row r="569" spans="1:19" ht="18.899999999999999" hidden="1" customHeight="1" x14ac:dyDescent="0.3">
      <c r="A569" s="308" t="s">
        <v>125</v>
      </c>
      <c r="B569" s="309"/>
      <c r="C569" s="292">
        <f>IF(E569+G569=0, 0, ROUND((P569-Q569)/(G569+E569)/12,0))</f>
        <v>0</v>
      </c>
      <c r="D569" s="294">
        <f>IF(F569=0,0,ROUND(Q569/F569,0))</f>
        <v>0</v>
      </c>
      <c r="E569" s="297">
        <f>E570+E571</f>
        <v>0</v>
      </c>
      <c r="F569" s="298">
        <f>F570+F571</f>
        <v>0</v>
      </c>
      <c r="G569" s="299">
        <f>G570+G571</f>
        <v>0</v>
      </c>
      <c r="H569" s="295">
        <f>H570+H571</f>
        <v>0</v>
      </c>
      <c r="I569" s="292">
        <f t="shared" ref="I569" si="184">I570+I571</f>
        <v>0</v>
      </c>
      <c r="J569" s="292">
        <f>J572</f>
        <v>0</v>
      </c>
      <c r="K569" s="292">
        <f>IF(H569+J569=K570+K571+K572,H569+J569,"CHYBA")</f>
        <v>0</v>
      </c>
      <c r="L569" s="292">
        <f>L570+L571</f>
        <v>0</v>
      </c>
      <c r="M569" s="292">
        <f>M570+M571</f>
        <v>0</v>
      </c>
      <c r="N569" s="292">
        <f>N572</f>
        <v>0</v>
      </c>
      <c r="O569" s="292">
        <f>IF(L569+N569=O570+O571+O572,L569+N569,"CHYBA")</f>
        <v>0</v>
      </c>
      <c r="P569" s="292">
        <f>P570+P571</f>
        <v>0</v>
      </c>
      <c r="Q569" s="292">
        <f>Q570+Q571</f>
        <v>0</v>
      </c>
      <c r="R569" s="292">
        <f>R572</f>
        <v>0</v>
      </c>
      <c r="S569" s="294">
        <f>IF(P569+R569=S570+S571+S572,P569+R569,"CHYBA")</f>
        <v>0</v>
      </c>
    </row>
    <row r="570" spans="1:19" ht="18.899999999999999" hidden="1" customHeight="1" x14ac:dyDescent="0.3">
      <c r="A570" s="307" t="s">
        <v>121</v>
      </c>
      <c r="B570" s="291" t="s">
        <v>120</v>
      </c>
      <c r="C570" s="292">
        <f>IF(E570+G570=0, 0, ROUND((P570-Q570)/(G570+E570)/12,0))</f>
        <v>0</v>
      </c>
      <c r="D570" s="294">
        <f>IF(F570=0,0,ROUND(Q570/F570,0))</f>
        <v>0</v>
      </c>
      <c r="E570" s="312"/>
      <c r="F570" s="313"/>
      <c r="G570" s="314"/>
      <c r="H570" s="315"/>
      <c r="I570" s="316"/>
      <c r="J570" s="292" t="s">
        <v>120</v>
      </c>
      <c r="K570" s="292">
        <f>H570</f>
        <v>0</v>
      </c>
      <c r="L570" s="316"/>
      <c r="M570" s="316"/>
      <c r="N570" s="292" t="s">
        <v>120</v>
      </c>
      <c r="O570" s="292">
        <f>L570</f>
        <v>0</v>
      </c>
      <c r="P570" s="292">
        <f>H570+L570</f>
        <v>0</v>
      </c>
      <c r="Q570" s="292">
        <f>I570+M570</f>
        <v>0</v>
      </c>
      <c r="R570" s="292" t="s">
        <v>120</v>
      </c>
      <c r="S570" s="294">
        <f>P570</f>
        <v>0</v>
      </c>
    </row>
    <row r="571" spans="1:19" ht="18.899999999999999" hidden="1" customHeight="1" x14ac:dyDescent="0.3">
      <c r="A571" s="307" t="s">
        <v>122</v>
      </c>
      <c r="B571" s="291" t="s">
        <v>120</v>
      </c>
      <c r="C571" s="292">
        <f>IF(E571+G571=0, 0, ROUND((P571-Q571)/(G571+E571)/12,0))</f>
        <v>0</v>
      </c>
      <c r="D571" s="294">
        <f>IF(F571=0,0,ROUND(Q571/F571,0))</f>
        <v>0</v>
      </c>
      <c r="E571" s="312"/>
      <c r="F571" s="313"/>
      <c r="G571" s="314"/>
      <c r="H571" s="315"/>
      <c r="I571" s="316"/>
      <c r="J571" s="292" t="s">
        <v>120</v>
      </c>
      <c r="K571" s="292">
        <f>H571</f>
        <v>0</v>
      </c>
      <c r="L571" s="316"/>
      <c r="M571" s="316"/>
      <c r="N571" s="292" t="s">
        <v>120</v>
      </c>
      <c r="O571" s="292">
        <f>L571</f>
        <v>0</v>
      </c>
      <c r="P571" s="292">
        <f>H571+L571</f>
        <v>0</v>
      </c>
      <c r="Q571" s="292">
        <f>I571+M571</f>
        <v>0</v>
      </c>
      <c r="R571" s="292" t="s">
        <v>120</v>
      </c>
      <c r="S571" s="294">
        <f>P571</f>
        <v>0</v>
      </c>
    </row>
    <row r="572" spans="1:19" ht="18.899999999999999" hidden="1" customHeight="1" x14ac:dyDescent="0.3">
      <c r="A572" s="307" t="s">
        <v>123</v>
      </c>
      <c r="B572" s="291" t="s">
        <v>120</v>
      </c>
      <c r="C572" s="292" t="s">
        <v>120</v>
      </c>
      <c r="D572" s="294" t="s">
        <v>120</v>
      </c>
      <c r="E572" s="297" t="s">
        <v>120</v>
      </c>
      <c r="F572" s="298" t="s">
        <v>120</v>
      </c>
      <c r="G572" s="299" t="s">
        <v>120</v>
      </c>
      <c r="H572" s="295" t="s">
        <v>120</v>
      </c>
      <c r="I572" s="292" t="s">
        <v>120</v>
      </c>
      <c r="J572" s="316"/>
      <c r="K572" s="292">
        <f>J572</f>
        <v>0</v>
      </c>
      <c r="L572" s="292" t="s">
        <v>120</v>
      </c>
      <c r="M572" s="292" t="s">
        <v>120</v>
      </c>
      <c r="N572" s="316"/>
      <c r="O572" s="292">
        <f>N572</f>
        <v>0</v>
      </c>
      <c r="P572" s="292" t="s">
        <v>120</v>
      </c>
      <c r="Q572" s="292" t="s">
        <v>120</v>
      </c>
      <c r="R572" s="292">
        <f>J572+N572</f>
        <v>0</v>
      </c>
      <c r="S572" s="294">
        <f>R572</f>
        <v>0</v>
      </c>
    </row>
    <row r="573" spans="1:19" ht="18.899999999999999" hidden="1" customHeight="1" x14ac:dyDescent="0.3">
      <c r="A573" s="308" t="s">
        <v>125</v>
      </c>
      <c r="B573" s="309"/>
      <c r="C573" s="292">
        <f>IF(E573+G573=0, 0, ROUND((P573-Q573)/(G573+E573)/12,0))</f>
        <v>0</v>
      </c>
      <c r="D573" s="294">
        <f>IF(F573=0,0,ROUND(Q573/F573,0))</f>
        <v>0</v>
      </c>
      <c r="E573" s="297">
        <f>E574+E575</f>
        <v>0</v>
      </c>
      <c r="F573" s="298">
        <f>F574+F575</f>
        <v>0</v>
      </c>
      <c r="G573" s="299">
        <f>G574+G575</f>
        <v>0</v>
      </c>
      <c r="H573" s="295">
        <f>H574+H575</f>
        <v>0</v>
      </c>
      <c r="I573" s="292">
        <f t="shared" ref="I573" si="185">I574+I575</f>
        <v>0</v>
      </c>
      <c r="J573" s="292">
        <f>J576</f>
        <v>0</v>
      </c>
      <c r="K573" s="292">
        <f>IF(H573+J573=K574+K575+K576,H573+J573,"CHYBA")</f>
        <v>0</v>
      </c>
      <c r="L573" s="292">
        <f>L574+L575</f>
        <v>0</v>
      </c>
      <c r="M573" s="292">
        <f>M574+M575</f>
        <v>0</v>
      </c>
      <c r="N573" s="292">
        <f>N576</f>
        <v>0</v>
      </c>
      <c r="O573" s="292">
        <f>IF(L573+N573=O574+O575+O576,L573+N573,"CHYBA")</f>
        <v>0</v>
      </c>
      <c r="P573" s="292">
        <f>P574+P575</f>
        <v>0</v>
      </c>
      <c r="Q573" s="292">
        <f>Q574+Q575</f>
        <v>0</v>
      </c>
      <c r="R573" s="292">
        <f>R576</f>
        <v>0</v>
      </c>
      <c r="S573" s="294">
        <f>IF(P573+R573=S574+S575+S576,P573+R573,"CHYBA")</f>
        <v>0</v>
      </c>
    </row>
    <row r="574" spans="1:19" ht="18.899999999999999" hidden="1" customHeight="1" x14ac:dyDescent="0.3">
      <c r="A574" s="307" t="s">
        <v>121</v>
      </c>
      <c r="B574" s="291" t="s">
        <v>120</v>
      </c>
      <c r="C574" s="292">
        <f>IF(E574+G574=0, 0, ROUND((P574-Q574)/(G574+E574)/12,0))</f>
        <v>0</v>
      </c>
      <c r="D574" s="294">
        <f>IF(F574=0,0,ROUND(Q574/F574,0))</f>
        <v>0</v>
      </c>
      <c r="E574" s="312"/>
      <c r="F574" s="313"/>
      <c r="G574" s="314"/>
      <c r="H574" s="315"/>
      <c r="I574" s="316"/>
      <c r="J574" s="292" t="s">
        <v>120</v>
      </c>
      <c r="K574" s="292">
        <f>H574</f>
        <v>0</v>
      </c>
      <c r="L574" s="316"/>
      <c r="M574" s="316"/>
      <c r="N574" s="292" t="s">
        <v>120</v>
      </c>
      <c r="O574" s="292">
        <f>L574</f>
        <v>0</v>
      </c>
      <c r="P574" s="292">
        <f>H574+L574</f>
        <v>0</v>
      </c>
      <c r="Q574" s="292">
        <f>I574+M574</f>
        <v>0</v>
      </c>
      <c r="R574" s="292" t="s">
        <v>120</v>
      </c>
      <c r="S574" s="294">
        <f>P574</f>
        <v>0</v>
      </c>
    </row>
    <row r="575" spans="1:19" ht="18.899999999999999" hidden="1" customHeight="1" x14ac:dyDescent="0.3">
      <c r="A575" s="307" t="s">
        <v>122</v>
      </c>
      <c r="B575" s="291" t="s">
        <v>120</v>
      </c>
      <c r="C575" s="292">
        <f>IF(E575+G575=0, 0, ROUND((P575-Q575)/(G575+E575)/12,0))</f>
        <v>0</v>
      </c>
      <c r="D575" s="294">
        <f>IF(F575=0,0,ROUND(Q575/F575,0))</f>
        <v>0</v>
      </c>
      <c r="E575" s="312"/>
      <c r="F575" s="313"/>
      <c r="G575" s="314"/>
      <c r="H575" s="315"/>
      <c r="I575" s="316"/>
      <c r="J575" s="292" t="s">
        <v>120</v>
      </c>
      <c r="K575" s="292">
        <f>H575</f>
        <v>0</v>
      </c>
      <c r="L575" s="316"/>
      <c r="M575" s="316"/>
      <c r="N575" s="292" t="s">
        <v>120</v>
      </c>
      <c r="O575" s="292">
        <f>L575</f>
        <v>0</v>
      </c>
      <c r="P575" s="292">
        <f>H575+L575</f>
        <v>0</v>
      </c>
      <c r="Q575" s="292">
        <f>I575+M575</f>
        <v>0</v>
      </c>
      <c r="R575" s="292" t="s">
        <v>120</v>
      </c>
      <c r="S575" s="294">
        <f>P575</f>
        <v>0</v>
      </c>
    </row>
    <row r="576" spans="1:19" ht="18.899999999999999" hidden="1" customHeight="1" x14ac:dyDescent="0.3">
      <c r="A576" s="307" t="s">
        <v>123</v>
      </c>
      <c r="B576" s="291" t="s">
        <v>120</v>
      </c>
      <c r="C576" s="292" t="s">
        <v>120</v>
      </c>
      <c r="D576" s="294" t="s">
        <v>120</v>
      </c>
      <c r="E576" s="297" t="s">
        <v>120</v>
      </c>
      <c r="F576" s="298" t="s">
        <v>120</v>
      </c>
      <c r="G576" s="299" t="s">
        <v>120</v>
      </c>
      <c r="H576" s="295" t="s">
        <v>120</v>
      </c>
      <c r="I576" s="292" t="s">
        <v>120</v>
      </c>
      <c r="J576" s="316"/>
      <c r="K576" s="292">
        <f>J576</f>
        <v>0</v>
      </c>
      <c r="L576" s="292" t="s">
        <v>120</v>
      </c>
      <c r="M576" s="292" t="s">
        <v>120</v>
      </c>
      <c r="N576" s="316"/>
      <c r="O576" s="292">
        <f>N576</f>
        <v>0</v>
      </c>
      <c r="P576" s="292" t="s">
        <v>120</v>
      </c>
      <c r="Q576" s="292" t="s">
        <v>120</v>
      </c>
      <c r="R576" s="292">
        <f>J576+N576</f>
        <v>0</v>
      </c>
      <c r="S576" s="294">
        <f>R576</f>
        <v>0</v>
      </c>
    </row>
    <row r="577" spans="1:19" ht="18.899999999999999" hidden="1" customHeight="1" x14ac:dyDescent="0.3">
      <c r="A577" s="308" t="s">
        <v>125</v>
      </c>
      <c r="B577" s="309"/>
      <c r="C577" s="292">
        <f>IF(E577+G577=0, 0, ROUND((P577-Q577)/(G577+E577)/12,0))</f>
        <v>0</v>
      </c>
      <c r="D577" s="294">
        <f>IF(F577=0,0,ROUND(Q577/F577,0))</f>
        <v>0</v>
      </c>
      <c r="E577" s="297">
        <f>E578+E579</f>
        <v>0</v>
      </c>
      <c r="F577" s="298">
        <f>F578+F579</f>
        <v>0</v>
      </c>
      <c r="G577" s="299">
        <f>G578+G579</f>
        <v>0</v>
      </c>
      <c r="H577" s="295">
        <f>H578+H579</f>
        <v>0</v>
      </c>
      <c r="I577" s="292">
        <f t="shared" ref="I577" si="186">I578+I579</f>
        <v>0</v>
      </c>
      <c r="J577" s="292">
        <f>J580</f>
        <v>0</v>
      </c>
      <c r="K577" s="292">
        <f>IF(H577+J577=K578+K579+K580,H577+J577,"CHYBA")</f>
        <v>0</v>
      </c>
      <c r="L577" s="292">
        <f>L578+L579</f>
        <v>0</v>
      </c>
      <c r="M577" s="292">
        <f>M578+M579</f>
        <v>0</v>
      </c>
      <c r="N577" s="292">
        <f>N580</f>
        <v>0</v>
      </c>
      <c r="O577" s="292">
        <f>IF(L577+N577=O578+O579+O580,L577+N577,"CHYBA")</f>
        <v>0</v>
      </c>
      <c r="P577" s="292">
        <f>P578+P579</f>
        <v>0</v>
      </c>
      <c r="Q577" s="292">
        <f>Q578+Q579</f>
        <v>0</v>
      </c>
      <c r="R577" s="292">
        <f>R580</f>
        <v>0</v>
      </c>
      <c r="S577" s="294">
        <f>IF(P577+R577=S578+S579+S580,P577+R577,"CHYBA")</f>
        <v>0</v>
      </c>
    </row>
    <row r="578" spans="1:19" ht="18.899999999999999" hidden="1" customHeight="1" x14ac:dyDescent="0.3">
      <c r="A578" s="307" t="s">
        <v>121</v>
      </c>
      <c r="B578" s="291" t="s">
        <v>120</v>
      </c>
      <c r="C578" s="292">
        <f>IF(E578+G578=0, 0, ROUND((P578-Q578)/(G578+E578)/12,0))</f>
        <v>0</v>
      </c>
      <c r="D578" s="294">
        <f>IF(F578=0,0,ROUND(Q578/F578,0))</f>
        <v>0</v>
      </c>
      <c r="E578" s="312"/>
      <c r="F578" s="313"/>
      <c r="G578" s="314"/>
      <c r="H578" s="315"/>
      <c r="I578" s="316"/>
      <c r="J578" s="292" t="s">
        <v>120</v>
      </c>
      <c r="K578" s="292">
        <f>H578</f>
        <v>0</v>
      </c>
      <c r="L578" s="316"/>
      <c r="M578" s="316"/>
      <c r="N578" s="292" t="s">
        <v>120</v>
      </c>
      <c r="O578" s="292">
        <f>L578</f>
        <v>0</v>
      </c>
      <c r="P578" s="292">
        <f>H578+L578</f>
        <v>0</v>
      </c>
      <c r="Q578" s="292">
        <f>I578+M578</f>
        <v>0</v>
      </c>
      <c r="R578" s="292" t="s">
        <v>120</v>
      </c>
      <c r="S578" s="294">
        <f>P578</f>
        <v>0</v>
      </c>
    </row>
    <row r="579" spans="1:19" ht="18.899999999999999" hidden="1" customHeight="1" x14ac:dyDescent="0.3">
      <c r="A579" s="307" t="s">
        <v>122</v>
      </c>
      <c r="B579" s="291" t="s">
        <v>120</v>
      </c>
      <c r="C579" s="292">
        <f>IF(E579+G579=0, 0, ROUND((P579-Q579)/(G579+E579)/12,0))</f>
        <v>0</v>
      </c>
      <c r="D579" s="294">
        <f>IF(F579=0,0,ROUND(Q579/F579,0))</f>
        <v>0</v>
      </c>
      <c r="E579" s="312"/>
      <c r="F579" s="313"/>
      <c r="G579" s="314"/>
      <c r="H579" s="315"/>
      <c r="I579" s="316"/>
      <c r="J579" s="292" t="s">
        <v>120</v>
      </c>
      <c r="K579" s="292">
        <f>H579</f>
        <v>0</v>
      </c>
      <c r="L579" s="316"/>
      <c r="M579" s="316"/>
      <c r="N579" s="292" t="s">
        <v>120</v>
      </c>
      <c r="O579" s="292">
        <f>L579</f>
        <v>0</v>
      </c>
      <c r="P579" s="292">
        <f>H579+L579</f>
        <v>0</v>
      </c>
      <c r="Q579" s="292">
        <f>I579+M579</f>
        <v>0</v>
      </c>
      <c r="R579" s="292" t="s">
        <v>120</v>
      </c>
      <c r="S579" s="294">
        <f>P579</f>
        <v>0</v>
      </c>
    </row>
    <row r="580" spans="1:19" ht="18.899999999999999" hidden="1" customHeight="1" x14ac:dyDescent="0.3">
      <c r="A580" s="325" t="s">
        <v>123</v>
      </c>
      <c r="B580" s="326" t="s">
        <v>120</v>
      </c>
      <c r="C580" s="327" t="s">
        <v>120</v>
      </c>
      <c r="D580" s="333" t="s">
        <v>120</v>
      </c>
      <c r="E580" s="328" t="s">
        <v>120</v>
      </c>
      <c r="F580" s="329" t="s">
        <v>120</v>
      </c>
      <c r="G580" s="330" t="s">
        <v>120</v>
      </c>
      <c r="H580" s="331" t="s">
        <v>120</v>
      </c>
      <c r="I580" s="327" t="s">
        <v>120</v>
      </c>
      <c r="J580" s="332"/>
      <c r="K580" s="327">
        <f>J580</f>
        <v>0</v>
      </c>
      <c r="L580" s="327" t="s">
        <v>120</v>
      </c>
      <c r="M580" s="327" t="s">
        <v>120</v>
      </c>
      <c r="N580" s="332"/>
      <c r="O580" s="327">
        <f>N580</f>
        <v>0</v>
      </c>
      <c r="P580" s="327" t="s">
        <v>120</v>
      </c>
      <c r="Q580" s="327" t="s">
        <v>120</v>
      </c>
      <c r="R580" s="327">
        <f>J580+N580</f>
        <v>0</v>
      </c>
      <c r="S580" s="333">
        <f>R580</f>
        <v>0</v>
      </c>
    </row>
    <row r="581" spans="1:19" ht="18.899999999999999" hidden="1" customHeight="1" x14ac:dyDescent="0.3">
      <c r="A581" s="301" t="s">
        <v>128</v>
      </c>
      <c r="B581" s="302" t="s">
        <v>120</v>
      </c>
      <c r="C581" s="319">
        <f>IF(E581+G581=0, 0, ROUND((P581-Q581)/(G581+E581)/12,0))</f>
        <v>0</v>
      </c>
      <c r="D581" s="324">
        <f>IF(F581=0,0,ROUND(Q581/F581,0))</f>
        <v>0</v>
      </c>
      <c r="E581" s="304">
        <f>E582+E583</f>
        <v>0</v>
      </c>
      <c r="F581" s="303">
        <f>F582+F583</f>
        <v>0</v>
      </c>
      <c r="G581" s="305">
        <f>G582+G583</f>
        <v>0</v>
      </c>
      <c r="H581" s="306">
        <f>H582+H583</f>
        <v>0</v>
      </c>
      <c r="I581" s="303">
        <f t="shared" ref="I581" si="187">I582+I583</f>
        <v>0</v>
      </c>
      <c r="J581" s="303">
        <f>J584</f>
        <v>0</v>
      </c>
      <c r="K581" s="303">
        <f>IF(H581+J581=K582+K583+K584,H581+J581,"CHYBA")</f>
        <v>0</v>
      </c>
      <c r="L581" s="303">
        <f>L582+L583</f>
        <v>0</v>
      </c>
      <c r="M581" s="303">
        <f>M582+M583</f>
        <v>0</v>
      </c>
      <c r="N581" s="303">
        <f>N584</f>
        <v>0</v>
      </c>
      <c r="O581" s="303">
        <f>IF(L581+N581=O582+O583+O584,L581+N581,"CHYBA")</f>
        <v>0</v>
      </c>
      <c r="P581" s="303">
        <f>P582+P583</f>
        <v>0</v>
      </c>
      <c r="Q581" s="303">
        <f>Q582+Q583</f>
        <v>0</v>
      </c>
      <c r="R581" s="303">
        <f>R584</f>
        <v>0</v>
      </c>
      <c r="S581" s="305">
        <f>IF(P581+R581=S582+S583+S584,P581+R581,"CHYBA")</f>
        <v>0</v>
      </c>
    </row>
    <row r="582" spans="1:19" ht="18.899999999999999" hidden="1" customHeight="1" x14ac:dyDescent="0.3">
      <c r="A582" s="307" t="s">
        <v>121</v>
      </c>
      <c r="B582" s="291" t="s">
        <v>120</v>
      </c>
      <c r="C582" s="292">
        <f>IF(E582+G582=0, 0, ROUND((P582-Q582)/(G582+E582)/12,0))</f>
        <v>0</v>
      </c>
      <c r="D582" s="294">
        <f>IF(F582=0,0,ROUND(Q582/F582,0))</f>
        <v>0</v>
      </c>
      <c r="E582" s="293">
        <f t="shared" ref="E582:I583" si="188">E586+E590+E594+E598+E602+E606+E610</f>
        <v>0</v>
      </c>
      <c r="F582" s="292">
        <f t="shared" si="188"/>
        <v>0</v>
      </c>
      <c r="G582" s="294">
        <f t="shared" si="188"/>
        <v>0</v>
      </c>
      <c r="H582" s="295">
        <f t="shared" si="188"/>
        <v>0</v>
      </c>
      <c r="I582" s="292">
        <f t="shared" si="188"/>
        <v>0</v>
      </c>
      <c r="J582" s="292" t="s">
        <v>120</v>
      </c>
      <c r="K582" s="292">
        <f>H582</f>
        <v>0</v>
      </c>
      <c r="L582" s="292">
        <f t="shared" ref="L582:M583" si="189">L586+L590+L594+L598+L602+L606+L610</f>
        <v>0</v>
      </c>
      <c r="M582" s="292">
        <f t="shared" si="189"/>
        <v>0</v>
      </c>
      <c r="N582" s="292" t="s">
        <v>120</v>
      </c>
      <c r="O582" s="292">
        <f>L582</f>
        <v>0</v>
      </c>
      <c r="P582" s="292">
        <f>H582+L582</f>
        <v>0</v>
      </c>
      <c r="Q582" s="292">
        <f>I582+M582</f>
        <v>0</v>
      </c>
      <c r="R582" s="292" t="s">
        <v>120</v>
      </c>
      <c r="S582" s="294">
        <f>P582</f>
        <v>0</v>
      </c>
    </row>
    <row r="583" spans="1:19" ht="18.899999999999999" hidden="1" customHeight="1" x14ac:dyDescent="0.3">
      <c r="A583" s="307" t="s">
        <v>122</v>
      </c>
      <c r="B583" s="291" t="s">
        <v>120</v>
      </c>
      <c r="C583" s="292">
        <f>IF(E583+G583=0, 0, ROUND((P583-Q583)/(G583+E583)/12,0))</f>
        <v>0</v>
      </c>
      <c r="D583" s="294">
        <f>IF(F583=0,0,ROUND(Q583/F583,0))</f>
        <v>0</v>
      </c>
      <c r="E583" s="293">
        <f t="shared" si="188"/>
        <v>0</v>
      </c>
      <c r="F583" s="292">
        <f t="shared" si="188"/>
        <v>0</v>
      </c>
      <c r="G583" s="294">
        <f t="shared" si="188"/>
        <v>0</v>
      </c>
      <c r="H583" s="295">
        <f t="shared" si="188"/>
        <v>0</v>
      </c>
      <c r="I583" s="292">
        <f t="shared" si="188"/>
        <v>0</v>
      </c>
      <c r="J583" s="292" t="s">
        <v>120</v>
      </c>
      <c r="K583" s="292">
        <f>H583</f>
        <v>0</v>
      </c>
      <c r="L583" s="292">
        <f t="shared" si="189"/>
        <v>0</v>
      </c>
      <c r="M583" s="292">
        <f t="shared" si="189"/>
        <v>0</v>
      </c>
      <c r="N583" s="292" t="s">
        <v>120</v>
      </c>
      <c r="O583" s="292">
        <f>L583</f>
        <v>0</v>
      </c>
      <c r="P583" s="292">
        <f>H583+L583</f>
        <v>0</v>
      </c>
      <c r="Q583" s="292">
        <f>I583+M583</f>
        <v>0</v>
      </c>
      <c r="R583" s="292" t="s">
        <v>120</v>
      </c>
      <c r="S583" s="294">
        <f>P583</f>
        <v>0</v>
      </c>
    </row>
    <row r="584" spans="1:19" ht="18.899999999999999" hidden="1" customHeight="1" x14ac:dyDescent="0.3">
      <c r="A584" s="307" t="s">
        <v>123</v>
      </c>
      <c r="B584" s="291" t="s">
        <v>120</v>
      </c>
      <c r="C584" s="292" t="s">
        <v>120</v>
      </c>
      <c r="D584" s="294" t="s">
        <v>120</v>
      </c>
      <c r="E584" s="297" t="s">
        <v>120</v>
      </c>
      <c r="F584" s="298" t="s">
        <v>120</v>
      </c>
      <c r="G584" s="299" t="s">
        <v>120</v>
      </c>
      <c r="H584" s="295" t="s">
        <v>120</v>
      </c>
      <c r="I584" s="292" t="s">
        <v>120</v>
      </c>
      <c r="J584" s="292">
        <f>J588+J592+J596+J600+J604+J608+J612</f>
        <v>0</v>
      </c>
      <c r="K584" s="292">
        <f>J584</f>
        <v>0</v>
      </c>
      <c r="L584" s="292" t="s">
        <v>120</v>
      </c>
      <c r="M584" s="292" t="s">
        <v>120</v>
      </c>
      <c r="N584" s="292">
        <f>N588+N592+N596+N600+N604+N608+N612</f>
        <v>0</v>
      </c>
      <c r="O584" s="292">
        <f>N584</f>
        <v>0</v>
      </c>
      <c r="P584" s="292" t="s">
        <v>120</v>
      </c>
      <c r="Q584" s="292" t="s">
        <v>120</v>
      </c>
      <c r="R584" s="292">
        <f>J584+N584</f>
        <v>0</v>
      </c>
      <c r="S584" s="294">
        <f>R584</f>
        <v>0</v>
      </c>
    </row>
    <row r="585" spans="1:19" ht="18.899999999999999" hidden="1" customHeight="1" x14ac:dyDescent="0.3">
      <c r="A585" s="308" t="s">
        <v>125</v>
      </c>
      <c r="B585" s="309"/>
      <c r="C585" s="292">
        <f>IF(E585+G585=0, 0, ROUND((P585-Q585)/(G585+E585)/12,0))</f>
        <v>0</v>
      </c>
      <c r="D585" s="294">
        <f>IF(F585=0,0,ROUND(Q585/F585,0))</f>
        <v>0</v>
      </c>
      <c r="E585" s="297">
        <f>E586+E587</f>
        <v>0</v>
      </c>
      <c r="F585" s="298">
        <f>F586+F587</f>
        <v>0</v>
      </c>
      <c r="G585" s="299">
        <f>G586+G587</f>
        <v>0</v>
      </c>
      <c r="H585" s="310">
        <f>H586+H587</f>
        <v>0</v>
      </c>
      <c r="I585" s="311">
        <f>I586+I587</f>
        <v>0</v>
      </c>
      <c r="J585" s="311">
        <f>J588</f>
        <v>0</v>
      </c>
      <c r="K585" s="311">
        <f>IF(H585+J585=K586+K587+K588,H585+J585,"CHYBA")</f>
        <v>0</v>
      </c>
      <c r="L585" s="292">
        <f>L586+L587</f>
        <v>0</v>
      </c>
      <c r="M585" s="292">
        <f>M586+M587</f>
        <v>0</v>
      </c>
      <c r="N585" s="292">
        <f>N588</f>
        <v>0</v>
      </c>
      <c r="O585" s="292">
        <f>IF(L585+N585=O586+O587+O588,L585+N585,"CHYBA")</f>
        <v>0</v>
      </c>
      <c r="P585" s="292">
        <f>P586+P587</f>
        <v>0</v>
      </c>
      <c r="Q585" s="292">
        <f>Q586+Q587</f>
        <v>0</v>
      </c>
      <c r="R585" s="292">
        <f>R588</f>
        <v>0</v>
      </c>
      <c r="S585" s="294">
        <f>IF(P585+R585=S586+S587+S588,P585+R585,"CHYBA")</f>
        <v>0</v>
      </c>
    </row>
    <row r="586" spans="1:19" ht="18.899999999999999" hidden="1" customHeight="1" x14ac:dyDescent="0.3">
      <c r="A586" s="307" t="s">
        <v>121</v>
      </c>
      <c r="B586" s="291" t="s">
        <v>120</v>
      </c>
      <c r="C586" s="292">
        <f>IF(E586+G586=0, 0, ROUND((P586-Q586)/(G586+E586)/12,0))</f>
        <v>0</v>
      </c>
      <c r="D586" s="294">
        <f>IF(F586=0,0,ROUND(Q586/F586,0))</f>
        <v>0</v>
      </c>
      <c r="E586" s="312"/>
      <c r="F586" s="313"/>
      <c r="G586" s="314"/>
      <c r="H586" s="315"/>
      <c r="I586" s="316"/>
      <c r="J586" s="311" t="s">
        <v>120</v>
      </c>
      <c r="K586" s="311">
        <f>H586</f>
        <v>0</v>
      </c>
      <c r="L586" s="316"/>
      <c r="M586" s="316"/>
      <c r="N586" s="292" t="s">
        <v>120</v>
      </c>
      <c r="O586" s="292">
        <f>L586</f>
        <v>0</v>
      </c>
      <c r="P586" s="292">
        <f>H586+L586</f>
        <v>0</v>
      </c>
      <c r="Q586" s="292">
        <f>I586+M586</f>
        <v>0</v>
      </c>
      <c r="R586" s="292" t="s">
        <v>120</v>
      </c>
      <c r="S586" s="294">
        <f>P586</f>
        <v>0</v>
      </c>
    </row>
    <row r="587" spans="1:19" ht="18.899999999999999" hidden="1" customHeight="1" x14ac:dyDescent="0.3">
      <c r="A587" s="307" t="s">
        <v>122</v>
      </c>
      <c r="B587" s="291" t="s">
        <v>120</v>
      </c>
      <c r="C587" s="292">
        <f>IF(E587+G587=0, 0, ROUND((P587-Q587)/(G587+E587)/12,0))</f>
        <v>0</v>
      </c>
      <c r="D587" s="294">
        <f>IF(F587=0,0,ROUND(Q587/F587,0))</f>
        <v>0</v>
      </c>
      <c r="E587" s="312"/>
      <c r="F587" s="313"/>
      <c r="G587" s="314"/>
      <c r="H587" s="315"/>
      <c r="I587" s="316"/>
      <c r="J587" s="311" t="s">
        <v>120</v>
      </c>
      <c r="K587" s="311">
        <f>H587</f>
        <v>0</v>
      </c>
      <c r="L587" s="316"/>
      <c r="M587" s="316"/>
      <c r="N587" s="292" t="s">
        <v>120</v>
      </c>
      <c r="O587" s="292">
        <f>L587</f>
        <v>0</v>
      </c>
      <c r="P587" s="292">
        <f>H587+L587</f>
        <v>0</v>
      </c>
      <c r="Q587" s="292">
        <f>I587+M587</f>
        <v>0</v>
      </c>
      <c r="R587" s="292" t="s">
        <v>120</v>
      </c>
      <c r="S587" s="294">
        <f>P587</f>
        <v>0</v>
      </c>
    </row>
    <row r="588" spans="1:19" ht="18.899999999999999" hidden="1" customHeight="1" x14ac:dyDescent="0.3">
      <c r="A588" s="307" t="s">
        <v>123</v>
      </c>
      <c r="B588" s="291" t="s">
        <v>120</v>
      </c>
      <c r="C588" s="292" t="s">
        <v>120</v>
      </c>
      <c r="D588" s="294" t="s">
        <v>120</v>
      </c>
      <c r="E588" s="297" t="s">
        <v>120</v>
      </c>
      <c r="F588" s="298" t="s">
        <v>120</v>
      </c>
      <c r="G588" s="299" t="s">
        <v>120</v>
      </c>
      <c r="H588" s="295" t="s">
        <v>120</v>
      </c>
      <c r="I588" s="292" t="s">
        <v>120</v>
      </c>
      <c r="J588" s="316"/>
      <c r="K588" s="311">
        <f>J588</f>
        <v>0</v>
      </c>
      <c r="L588" s="292" t="s">
        <v>120</v>
      </c>
      <c r="M588" s="292" t="s">
        <v>120</v>
      </c>
      <c r="N588" s="316"/>
      <c r="O588" s="292">
        <f>N588</f>
        <v>0</v>
      </c>
      <c r="P588" s="292" t="s">
        <v>120</v>
      </c>
      <c r="Q588" s="292" t="s">
        <v>120</v>
      </c>
      <c r="R588" s="292">
        <f>J588+N588</f>
        <v>0</v>
      </c>
      <c r="S588" s="294">
        <f>R588</f>
        <v>0</v>
      </c>
    </row>
    <row r="589" spans="1:19" ht="18.899999999999999" hidden="1" customHeight="1" x14ac:dyDescent="0.3">
      <c r="A589" s="308" t="s">
        <v>125</v>
      </c>
      <c r="B589" s="309"/>
      <c r="C589" s="292">
        <f>IF(E589+G589=0, 0, ROUND((P589-Q589)/(G589+E589)/12,0))</f>
        <v>0</v>
      </c>
      <c r="D589" s="294">
        <f>IF(F589=0,0,ROUND(Q589/F589,0))</f>
        <v>0</v>
      </c>
      <c r="E589" s="297">
        <f>E590+E591</f>
        <v>0</v>
      </c>
      <c r="F589" s="298">
        <f>F590+F591</f>
        <v>0</v>
      </c>
      <c r="G589" s="299">
        <f>G590+G591</f>
        <v>0</v>
      </c>
      <c r="H589" s="295">
        <f>H590+H591</f>
        <v>0</v>
      </c>
      <c r="I589" s="292">
        <f t="shared" ref="I589" si="190">I590+I591</f>
        <v>0</v>
      </c>
      <c r="J589" s="292">
        <f>J592</f>
        <v>0</v>
      </c>
      <c r="K589" s="292">
        <f>IF(H589+J589=K590+K591+K592,H589+J589,"CHYBA")</f>
        <v>0</v>
      </c>
      <c r="L589" s="292">
        <f>L590+L591</f>
        <v>0</v>
      </c>
      <c r="M589" s="292">
        <f>M590+M591</f>
        <v>0</v>
      </c>
      <c r="N589" s="292">
        <f>N592</f>
        <v>0</v>
      </c>
      <c r="O589" s="292">
        <f>IF(L589+N589=O590+O591+O592,L589+N589,"CHYBA")</f>
        <v>0</v>
      </c>
      <c r="P589" s="292">
        <f>P590+P591</f>
        <v>0</v>
      </c>
      <c r="Q589" s="292">
        <f>Q590+Q591</f>
        <v>0</v>
      </c>
      <c r="R589" s="292">
        <f>R592</f>
        <v>0</v>
      </c>
      <c r="S589" s="294">
        <f>IF(P589+R589=S590+S591+S592,P589+R589,"CHYBA")</f>
        <v>0</v>
      </c>
    </row>
    <row r="590" spans="1:19" ht="18.899999999999999" hidden="1" customHeight="1" x14ac:dyDescent="0.3">
      <c r="A590" s="307" t="s">
        <v>121</v>
      </c>
      <c r="B590" s="291" t="s">
        <v>120</v>
      </c>
      <c r="C590" s="292">
        <f>IF(E590+G590=0, 0, ROUND((P590-Q590)/(G590+E590)/12,0))</f>
        <v>0</v>
      </c>
      <c r="D590" s="294">
        <f>IF(F590=0,0,ROUND(Q590/F590,0))</f>
        <v>0</v>
      </c>
      <c r="E590" s="312"/>
      <c r="F590" s="313"/>
      <c r="G590" s="314"/>
      <c r="H590" s="315"/>
      <c r="I590" s="316"/>
      <c r="J590" s="292" t="s">
        <v>120</v>
      </c>
      <c r="K590" s="292">
        <f>H590</f>
        <v>0</v>
      </c>
      <c r="L590" s="316"/>
      <c r="M590" s="316"/>
      <c r="N590" s="292" t="s">
        <v>120</v>
      </c>
      <c r="O590" s="292">
        <f>L590</f>
        <v>0</v>
      </c>
      <c r="P590" s="292">
        <f>H590+L590</f>
        <v>0</v>
      </c>
      <c r="Q590" s="292">
        <f>I590+M590</f>
        <v>0</v>
      </c>
      <c r="R590" s="292" t="s">
        <v>120</v>
      </c>
      <c r="S590" s="294">
        <f>P590</f>
        <v>0</v>
      </c>
    </row>
    <row r="591" spans="1:19" ht="18.899999999999999" hidden="1" customHeight="1" x14ac:dyDescent="0.3">
      <c r="A591" s="307" t="s">
        <v>122</v>
      </c>
      <c r="B591" s="291" t="s">
        <v>120</v>
      </c>
      <c r="C591" s="292">
        <f>IF(E591+G591=0, 0, ROUND((P591-Q591)/(G591+E591)/12,0))</f>
        <v>0</v>
      </c>
      <c r="D591" s="294">
        <f>IF(F591=0,0,ROUND(Q591/F591,0))</f>
        <v>0</v>
      </c>
      <c r="E591" s="312"/>
      <c r="F591" s="313"/>
      <c r="G591" s="314"/>
      <c r="H591" s="315"/>
      <c r="I591" s="316"/>
      <c r="J591" s="292" t="s">
        <v>120</v>
      </c>
      <c r="K591" s="292">
        <f>H591</f>
        <v>0</v>
      </c>
      <c r="L591" s="316"/>
      <c r="M591" s="316"/>
      <c r="N591" s="292" t="s">
        <v>120</v>
      </c>
      <c r="O591" s="292">
        <f>L591</f>
        <v>0</v>
      </c>
      <c r="P591" s="292">
        <f>H591+L591</f>
        <v>0</v>
      </c>
      <c r="Q591" s="292">
        <f>I591+M591</f>
        <v>0</v>
      </c>
      <c r="R591" s="292" t="s">
        <v>120</v>
      </c>
      <c r="S591" s="294">
        <f>P591</f>
        <v>0</v>
      </c>
    </row>
    <row r="592" spans="1:19" ht="18.899999999999999" hidden="1" customHeight="1" x14ac:dyDescent="0.3">
      <c r="A592" s="307" t="s">
        <v>123</v>
      </c>
      <c r="B592" s="291" t="s">
        <v>120</v>
      </c>
      <c r="C592" s="292" t="s">
        <v>120</v>
      </c>
      <c r="D592" s="294" t="s">
        <v>120</v>
      </c>
      <c r="E592" s="297" t="s">
        <v>120</v>
      </c>
      <c r="F592" s="298" t="s">
        <v>120</v>
      </c>
      <c r="G592" s="299" t="s">
        <v>120</v>
      </c>
      <c r="H592" s="295" t="s">
        <v>120</v>
      </c>
      <c r="I592" s="292" t="s">
        <v>120</v>
      </c>
      <c r="J592" s="316"/>
      <c r="K592" s="292">
        <f>J592</f>
        <v>0</v>
      </c>
      <c r="L592" s="292" t="s">
        <v>120</v>
      </c>
      <c r="M592" s="292" t="s">
        <v>120</v>
      </c>
      <c r="N592" s="316"/>
      <c r="O592" s="292">
        <f>N592</f>
        <v>0</v>
      </c>
      <c r="P592" s="292" t="s">
        <v>120</v>
      </c>
      <c r="Q592" s="292" t="s">
        <v>120</v>
      </c>
      <c r="R592" s="292">
        <f>J592+N592</f>
        <v>0</v>
      </c>
      <c r="S592" s="294">
        <f>R592</f>
        <v>0</v>
      </c>
    </row>
    <row r="593" spans="1:19" ht="18.899999999999999" hidden="1" customHeight="1" x14ac:dyDescent="0.3">
      <c r="A593" s="308" t="s">
        <v>125</v>
      </c>
      <c r="B593" s="309"/>
      <c r="C593" s="292">
        <f>IF(E593+G593=0, 0, ROUND((P593-Q593)/(G593+E593)/12,0))</f>
        <v>0</v>
      </c>
      <c r="D593" s="294">
        <f>IF(F593=0,0,ROUND(Q593/F593,0))</f>
        <v>0</v>
      </c>
      <c r="E593" s="297">
        <f>E594+E595</f>
        <v>0</v>
      </c>
      <c r="F593" s="298">
        <f>F594+F595</f>
        <v>0</v>
      </c>
      <c r="G593" s="299">
        <f>G594+G595</f>
        <v>0</v>
      </c>
      <c r="H593" s="295">
        <f>H594+H595</f>
        <v>0</v>
      </c>
      <c r="I593" s="292">
        <f t="shared" ref="I593" si="191">I594+I595</f>
        <v>0</v>
      </c>
      <c r="J593" s="292">
        <f>J596</f>
        <v>0</v>
      </c>
      <c r="K593" s="292">
        <f>IF(H593+J593=K594+K595+K596,H593+J593,"CHYBA")</f>
        <v>0</v>
      </c>
      <c r="L593" s="292">
        <f>L594+L595</f>
        <v>0</v>
      </c>
      <c r="M593" s="292">
        <f>M594+M595</f>
        <v>0</v>
      </c>
      <c r="N593" s="292">
        <f>N596</f>
        <v>0</v>
      </c>
      <c r="O593" s="292">
        <f>IF(L593+N593=O594+O595+O596,L593+N593,"CHYBA")</f>
        <v>0</v>
      </c>
      <c r="P593" s="292">
        <f>P594+P595</f>
        <v>0</v>
      </c>
      <c r="Q593" s="292">
        <f>Q594+Q595</f>
        <v>0</v>
      </c>
      <c r="R593" s="292">
        <f>R596</f>
        <v>0</v>
      </c>
      <c r="S593" s="294">
        <f>IF(P593+R593=S594+S595+S596,P593+R593,"CHYBA")</f>
        <v>0</v>
      </c>
    </row>
    <row r="594" spans="1:19" ht="18.899999999999999" hidden="1" customHeight="1" x14ac:dyDescent="0.3">
      <c r="A594" s="307" t="s">
        <v>121</v>
      </c>
      <c r="B594" s="291" t="s">
        <v>120</v>
      </c>
      <c r="C594" s="292">
        <f>IF(E594+G594=0, 0, ROUND((P594-Q594)/(G594+E594)/12,0))</f>
        <v>0</v>
      </c>
      <c r="D594" s="294">
        <f>IF(F594=0,0,ROUND(Q594/F594,0))</f>
        <v>0</v>
      </c>
      <c r="E594" s="312"/>
      <c r="F594" s="313"/>
      <c r="G594" s="314"/>
      <c r="H594" s="315"/>
      <c r="I594" s="316"/>
      <c r="J594" s="292" t="s">
        <v>120</v>
      </c>
      <c r="K594" s="292">
        <f>H594</f>
        <v>0</v>
      </c>
      <c r="L594" s="316"/>
      <c r="M594" s="316"/>
      <c r="N594" s="292" t="s">
        <v>120</v>
      </c>
      <c r="O594" s="292">
        <f>L594</f>
        <v>0</v>
      </c>
      <c r="P594" s="292">
        <f>H594+L594</f>
        <v>0</v>
      </c>
      <c r="Q594" s="292">
        <f>I594+M594</f>
        <v>0</v>
      </c>
      <c r="R594" s="292" t="s">
        <v>120</v>
      </c>
      <c r="S594" s="294">
        <f>P594</f>
        <v>0</v>
      </c>
    </row>
    <row r="595" spans="1:19" ht="18.899999999999999" hidden="1" customHeight="1" x14ac:dyDescent="0.3">
      <c r="A595" s="307" t="s">
        <v>122</v>
      </c>
      <c r="B595" s="291" t="s">
        <v>120</v>
      </c>
      <c r="C595" s="292">
        <f>IF(E595+G595=0, 0, ROUND((P595-Q595)/(G595+E595)/12,0))</f>
        <v>0</v>
      </c>
      <c r="D595" s="294">
        <f>IF(F595=0,0,ROUND(Q595/F595,0))</f>
        <v>0</v>
      </c>
      <c r="E595" s="312"/>
      <c r="F595" s="313"/>
      <c r="G595" s="314"/>
      <c r="H595" s="315"/>
      <c r="I595" s="316"/>
      <c r="J595" s="292" t="s">
        <v>120</v>
      </c>
      <c r="K595" s="292">
        <f>H595</f>
        <v>0</v>
      </c>
      <c r="L595" s="316"/>
      <c r="M595" s="316"/>
      <c r="N595" s="292" t="s">
        <v>120</v>
      </c>
      <c r="O595" s="292">
        <f>L595</f>
        <v>0</v>
      </c>
      <c r="P595" s="292">
        <f>H595+L595</f>
        <v>0</v>
      </c>
      <c r="Q595" s="292">
        <f>I595+M595</f>
        <v>0</v>
      </c>
      <c r="R595" s="292" t="s">
        <v>120</v>
      </c>
      <c r="S595" s="294">
        <f>P595</f>
        <v>0</v>
      </c>
    </row>
    <row r="596" spans="1:19" ht="18.899999999999999" hidden="1" customHeight="1" x14ac:dyDescent="0.3">
      <c r="A596" s="307" t="s">
        <v>123</v>
      </c>
      <c r="B596" s="291" t="s">
        <v>120</v>
      </c>
      <c r="C596" s="292" t="s">
        <v>120</v>
      </c>
      <c r="D596" s="294" t="s">
        <v>120</v>
      </c>
      <c r="E596" s="297" t="s">
        <v>120</v>
      </c>
      <c r="F596" s="298" t="s">
        <v>120</v>
      </c>
      <c r="G596" s="299" t="s">
        <v>120</v>
      </c>
      <c r="H596" s="295" t="s">
        <v>120</v>
      </c>
      <c r="I596" s="292" t="s">
        <v>120</v>
      </c>
      <c r="J596" s="316"/>
      <c r="K596" s="292">
        <f>J596</f>
        <v>0</v>
      </c>
      <c r="L596" s="292" t="s">
        <v>120</v>
      </c>
      <c r="M596" s="292" t="s">
        <v>120</v>
      </c>
      <c r="N596" s="316"/>
      <c r="O596" s="292">
        <f>N596</f>
        <v>0</v>
      </c>
      <c r="P596" s="292" t="s">
        <v>120</v>
      </c>
      <c r="Q596" s="292" t="s">
        <v>120</v>
      </c>
      <c r="R596" s="292">
        <f>J596+N596</f>
        <v>0</v>
      </c>
      <c r="S596" s="294">
        <f>R596</f>
        <v>0</v>
      </c>
    </row>
    <row r="597" spans="1:19" ht="18.899999999999999" hidden="1" customHeight="1" x14ac:dyDescent="0.3">
      <c r="A597" s="308" t="s">
        <v>125</v>
      </c>
      <c r="B597" s="309"/>
      <c r="C597" s="292">
        <f>IF(E597+G597=0, 0, ROUND((P597-Q597)/(G597+E597)/12,0))</f>
        <v>0</v>
      </c>
      <c r="D597" s="294">
        <f>IF(F597=0,0,ROUND(Q597/F597,0))</f>
        <v>0</v>
      </c>
      <c r="E597" s="297">
        <f>E598+E599</f>
        <v>0</v>
      </c>
      <c r="F597" s="298">
        <f>F598+F599</f>
        <v>0</v>
      </c>
      <c r="G597" s="299">
        <f>G598+G599</f>
        <v>0</v>
      </c>
      <c r="H597" s="295">
        <f>H598+H599</f>
        <v>0</v>
      </c>
      <c r="I597" s="292">
        <f t="shared" ref="I597" si="192">I598+I599</f>
        <v>0</v>
      </c>
      <c r="J597" s="292">
        <f>J600</f>
        <v>0</v>
      </c>
      <c r="K597" s="292">
        <f>IF(H597+J597=K598+K599+K600,H597+J597,"CHYBA")</f>
        <v>0</v>
      </c>
      <c r="L597" s="292">
        <f>L598+L599</f>
        <v>0</v>
      </c>
      <c r="M597" s="292">
        <f>M598+M599</f>
        <v>0</v>
      </c>
      <c r="N597" s="292">
        <f>N600</f>
        <v>0</v>
      </c>
      <c r="O597" s="292">
        <f>IF(L597+N597=O598+O599+O600,L597+N597,"CHYBA")</f>
        <v>0</v>
      </c>
      <c r="P597" s="292">
        <f>P598+P599</f>
        <v>0</v>
      </c>
      <c r="Q597" s="292">
        <f>Q598+Q599</f>
        <v>0</v>
      </c>
      <c r="R597" s="292">
        <f>R600</f>
        <v>0</v>
      </c>
      <c r="S597" s="294">
        <f>IF(P597+R597=S598+S599+S600,P597+R597,"CHYBA")</f>
        <v>0</v>
      </c>
    </row>
    <row r="598" spans="1:19" ht="18.899999999999999" hidden="1" customHeight="1" x14ac:dyDescent="0.3">
      <c r="A598" s="307" t="s">
        <v>121</v>
      </c>
      <c r="B598" s="291" t="s">
        <v>120</v>
      </c>
      <c r="C598" s="292">
        <f>IF(E598+G598=0, 0, ROUND((P598-Q598)/(G598+E598)/12,0))</f>
        <v>0</v>
      </c>
      <c r="D598" s="294">
        <f>IF(F598=0,0,ROUND(Q598/F598,0))</f>
        <v>0</v>
      </c>
      <c r="E598" s="312"/>
      <c r="F598" s="313"/>
      <c r="G598" s="314"/>
      <c r="H598" s="315"/>
      <c r="I598" s="316"/>
      <c r="J598" s="292" t="s">
        <v>120</v>
      </c>
      <c r="K598" s="292">
        <f>H598</f>
        <v>0</v>
      </c>
      <c r="L598" s="316"/>
      <c r="M598" s="316"/>
      <c r="N598" s="292" t="s">
        <v>120</v>
      </c>
      <c r="O598" s="292">
        <f>L598</f>
        <v>0</v>
      </c>
      <c r="P598" s="292">
        <f>H598+L598</f>
        <v>0</v>
      </c>
      <c r="Q598" s="292">
        <f>I598+M598</f>
        <v>0</v>
      </c>
      <c r="R598" s="292" t="s">
        <v>120</v>
      </c>
      <c r="S598" s="294">
        <f>P598</f>
        <v>0</v>
      </c>
    </row>
    <row r="599" spans="1:19" ht="18.899999999999999" hidden="1" customHeight="1" x14ac:dyDescent="0.3">
      <c r="A599" s="307" t="s">
        <v>122</v>
      </c>
      <c r="B599" s="291" t="s">
        <v>120</v>
      </c>
      <c r="C599" s="292">
        <f>IF(E599+G599=0, 0, ROUND((P599-Q599)/(G599+E599)/12,0))</f>
        <v>0</v>
      </c>
      <c r="D599" s="294">
        <f>IF(F599=0,0,ROUND(Q599/F599,0))</f>
        <v>0</v>
      </c>
      <c r="E599" s="312"/>
      <c r="F599" s="313"/>
      <c r="G599" s="314"/>
      <c r="H599" s="315"/>
      <c r="I599" s="316"/>
      <c r="J599" s="292" t="s">
        <v>120</v>
      </c>
      <c r="K599" s="292">
        <f>H599</f>
        <v>0</v>
      </c>
      <c r="L599" s="316"/>
      <c r="M599" s="316"/>
      <c r="N599" s="292" t="s">
        <v>120</v>
      </c>
      <c r="O599" s="292">
        <f>L599</f>
        <v>0</v>
      </c>
      <c r="P599" s="292">
        <f>H599+L599</f>
        <v>0</v>
      </c>
      <c r="Q599" s="292">
        <f>I599+M599</f>
        <v>0</v>
      </c>
      <c r="R599" s="292" t="s">
        <v>120</v>
      </c>
      <c r="S599" s="294">
        <f>P599</f>
        <v>0</v>
      </c>
    </row>
    <row r="600" spans="1:19" ht="18.899999999999999" hidden="1" customHeight="1" x14ac:dyDescent="0.3">
      <c r="A600" s="307" t="s">
        <v>123</v>
      </c>
      <c r="B600" s="291" t="s">
        <v>120</v>
      </c>
      <c r="C600" s="292" t="s">
        <v>120</v>
      </c>
      <c r="D600" s="294" t="s">
        <v>120</v>
      </c>
      <c r="E600" s="297" t="s">
        <v>120</v>
      </c>
      <c r="F600" s="298" t="s">
        <v>120</v>
      </c>
      <c r="G600" s="299" t="s">
        <v>120</v>
      </c>
      <c r="H600" s="295" t="s">
        <v>120</v>
      </c>
      <c r="I600" s="292" t="s">
        <v>120</v>
      </c>
      <c r="J600" s="316"/>
      <c r="K600" s="292">
        <f>J600</f>
        <v>0</v>
      </c>
      <c r="L600" s="292" t="s">
        <v>120</v>
      </c>
      <c r="M600" s="292" t="s">
        <v>120</v>
      </c>
      <c r="N600" s="316"/>
      <c r="O600" s="292">
        <f>N600</f>
        <v>0</v>
      </c>
      <c r="P600" s="292" t="s">
        <v>120</v>
      </c>
      <c r="Q600" s="292" t="s">
        <v>120</v>
      </c>
      <c r="R600" s="292">
        <f>J600+N600</f>
        <v>0</v>
      </c>
      <c r="S600" s="294">
        <f>R600</f>
        <v>0</v>
      </c>
    </row>
    <row r="601" spans="1:19" ht="18.899999999999999" hidden="1" customHeight="1" x14ac:dyDescent="0.3">
      <c r="A601" s="308" t="s">
        <v>125</v>
      </c>
      <c r="B601" s="309"/>
      <c r="C601" s="292">
        <f>IF(E601+G601=0, 0, ROUND((P601-Q601)/(G601+E601)/12,0))</f>
        <v>0</v>
      </c>
      <c r="D601" s="294">
        <f>IF(F601=0,0,ROUND(Q601/F601,0))</f>
        <v>0</v>
      </c>
      <c r="E601" s="297">
        <f>E602+E603</f>
        <v>0</v>
      </c>
      <c r="F601" s="298">
        <f>F602+F603</f>
        <v>0</v>
      </c>
      <c r="G601" s="299">
        <f>G602+G603</f>
        <v>0</v>
      </c>
      <c r="H601" s="295">
        <f>H602+H603</f>
        <v>0</v>
      </c>
      <c r="I601" s="292">
        <f t="shared" ref="I601" si="193">I602+I603</f>
        <v>0</v>
      </c>
      <c r="J601" s="292">
        <f>J604</f>
        <v>0</v>
      </c>
      <c r="K601" s="292">
        <f>IF(H601+J601=K602+K603+K604,H601+J601,"CHYBA")</f>
        <v>0</v>
      </c>
      <c r="L601" s="292">
        <f>L602+L603</f>
        <v>0</v>
      </c>
      <c r="M601" s="292">
        <f>M602+M603</f>
        <v>0</v>
      </c>
      <c r="N601" s="292">
        <f>N604</f>
        <v>0</v>
      </c>
      <c r="O601" s="292">
        <f>IF(L601+N601=O602+O603+O604,L601+N601,"CHYBA")</f>
        <v>0</v>
      </c>
      <c r="P601" s="292">
        <f>P602+P603</f>
        <v>0</v>
      </c>
      <c r="Q601" s="292">
        <f>Q602+Q603</f>
        <v>0</v>
      </c>
      <c r="R601" s="292">
        <f>R604</f>
        <v>0</v>
      </c>
      <c r="S601" s="294">
        <f>IF(P601+R601=S602+S603+S604,P601+R601,"CHYBA")</f>
        <v>0</v>
      </c>
    </row>
    <row r="602" spans="1:19" ht="18.899999999999999" hidden="1" customHeight="1" x14ac:dyDescent="0.3">
      <c r="A602" s="307" t="s">
        <v>121</v>
      </c>
      <c r="B602" s="291" t="s">
        <v>120</v>
      </c>
      <c r="C602" s="292">
        <f>IF(E602+G602=0, 0, ROUND((P602-Q602)/(G602+E602)/12,0))</f>
        <v>0</v>
      </c>
      <c r="D602" s="294">
        <f>IF(F602=0,0,ROUND(Q602/F602,0))</f>
        <v>0</v>
      </c>
      <c r="E602" s="312"/>
      <c r="F602" s="313"/>
      <c r="G602" s="314"/>
      <c r="H602" s="315"/>
      <c r="I602" s="316"/>
      <c r="J602" s="292" t="s">
        <v>120</v>
      </c>
      <c r="K602" s="292">
        <f>H602</f>
        <v>0</v>
      </c>
      <c r="L602" s="316"/>
      <c r="M602" s="316"/>
      <c r="N602" s="292" t="s">
        <v>120</v>
      </c>
      <c r="O602" s="292">
        <f>L602</f>
        <v>0</v>
      </c>
      <c r="P602" s="292">
        <f>H602+L602</f>
        <v>0</v>
      </c>
      <c r="Q602" s="292">
        <f>I602+M602</f>
        <v>0</v>
      </c>
      <c r="R602" s="292" t="s">
        <v>120</v>
      </c>
      <c r="S602" s="294">
        <f>P602</f>
        <v>0</v>
      </c>
    </row>
    <row r="603" spans="1:19" ht="18.899999999999999" hidden="1" customHeight="1" x14ac:dyDescent="0.3">
      <c r="A603" s="307" t="s">
        <v>122</v>
      </c>
      <c r="B603" s="291" t="s">
        <v>120</v>
      </c>
      <c r="C603" s="292">
        <f>IF(E603+G603=0, 0, ROUND((P603-Q603)/(G603+E603)/12,0))</f>
        <v>0</v>
      </c>
      <c r="D603" s="294">
        <f>IF(F603=0,0,ROUND(Q603/F603,0))</f>
        <v>0</v>
      </c>
      <c r="E603" s="312"/>
      <c r="F603" s="313"/>
      <c r="G603" s="314"/>
      <c r="H603" s="315"/>
      <c r="I603" s="316"/>
      <c r="J603" s="292" t="s">
        <v>120</v>
      </c>
      <c r="K603" s="292">
        <f>H603</f>
        <v>0</v>
      </c>
      <c r="L603" s="316"/>
      <c r="M603" s="316"/>
      <c r="N603" s="292" t="s">
        <v>120</v>
      </c>
      <c r="O603" s="292">
        <f>L603</f>
        <v>0</v>
      </c>
      <c r="P603" s="292">
        <f>H603+L603</f>
        <v>0</v>
      </c>
      <c r="Q603" s="292">
        <f>I603+M603</f>
        <v>0</v>
      </c>
      <c r="R603" s="292" t="s">
        <v>120</v>
      </c>
      <c r="S603" s="294">
        <f>P603</f>
        <v>0</v>
      </c>
    </row>
    <row r="604" spans="1:19" ht="18.899999999999999" hidden="1" customHeight="1" x14ac:dyDescent="0.3">
      <c r="A604" s="307" t="s">
        <v>123</v>
      </c>
      <c r="B604" s="291" t="s">
        <v>120</v>
      </c>
      <c r="C604" s="292" t="s">
        <v>120</v>
      </c>
      <c r="D604" s="294" t="s">
        <v>120</v>
      </c>
      <c r="E604" s="297" t="s">
        <v>120</v>
      </c>
      <c r="F604" s="298" t="s">
        <v>120</v>
      </c>
      <c r="G604" s="299" t="s">
        <v>120</v>
      </c>
      <c r="H604" s="295" t="s">
        <v>120</v>
      </c>
      <c r="I604" s="292" t="s">
        <v>120</v>
      </c>
      <c r="J604" s="316"/>
      <c r="K604" s="292">
        <f>J604</f>
        <v>0</v>
      </c>
      <c r="L604" s="292" t="s">
        <v>120</v>
      </c>
      <c r="M604" s="292" t="s">
        <v>120</v>
      </c>
      <c r="N604" s="316"/>
      <c r="O604" s="292">
        <f>N604</f>
        <v>0</v>
      </c>
      <c r="P604" s="292" t="s">
        <v>120</v>
      </c>
      <c r="Q604" s="292" t="s">
        <v>120</v>
      </c>
      <c r="R604" s="292">
        <f>J604+N604</f>
        <v>0</v>
      </c>
      <c r="S604" s="294">
        <f>R604</f>
        <v>0</v>
      </c>
    </row>
    <row r="605" spans="1:19" ht="18.899999999999999" hidden="1" customHeight="1" x14ac:dyDescent="0.3">
      <c r="A605" s="308" t="s">
        <v>125</v>
      </c>
      <c r="B605" s="309"/>
      <c r="C605" s="292">
        <f>IF(E605+G605=0, 0, ROUND((P605-Q605)/(G605+E605)/12,0))</f>
        <v>0</v>
      </c>
      <c r="D605" s="294">
        <f>IF(F605=0,0,ROUND(Q605/F605,0))</f>
        <v>0</v>
      </c>
      <c r="E605" s="297">
        <f>E606+E607</f>
        <v>0</v>
      </c>
      <c r="F605" s="298">
        <f>F606+F607</f>
        <v>0</v>
      </c>
      <c r="G605" s="299">
        <f>G606+G607</f>
        <v>0</v>
      </c>
      <c r="H605" s="295">
        <f>H606+H607</f>
        <v>0</v>
      </c>
      <c r="I605" s="292">
        <f t="shared" ref="I605" si="194">I606+I607</f>
        <v>0</v>
      </c>
      <c r="J605" s="292">
        <f>J608</f>
        <v>0</v>
      </c>
      <c r="K605" s="292">
        <f>IF(H605+J605=K606+K607+K608,H605+J605,"CHYBA")</f>
        <v>0</v>
      </c>
      <c r="L605" s="292">
        <f>L606+L607</f>
        <v>0</v>
      </c>
      <c r="M605" s="292">
        <f>M606+M607</f>
        <v>0</v>
      </c>
      <c r="N605" s="292">
        <f>N608</f>
        <v>0</v>
      </c>
      <c r="O605" s="292">
        <f>IF(L605+N605=O606+O607+O608,L605+N605,"CHYBA")</f>
        <v>0</v>
      </c>
      <c r="P605" s="292">
        <f>P606+P607</f>
        <v>0</v>
      </c>
      <c r="Q605" s="292">
        <f>Q606+Q607</f>
        <v>0</v>
      </c>
      <c r="R605" s="292">
        <f>R608</f>
        <v>0</v>
      </c>
      <c r="S605" s="294">
        <f>IF(P605+R605=S606+S607+S608,P605+R605,"CHYBA")</f>
        <v>0</v>
      </c>
    </row>
    <row r="606" spans="1:19" ht="18.899999999999999" hidden="1" customHeight="1" x14ac:dyDescent="0.3">
      <c r="A606" s="307" t="s">
        <v>121</v>
      </c>
      <c r="B606" s="291" t="s">
        <v>120</v>
      </c>
      <c r="C606" s="292">
        <f>IF(E606+G606=0, 0, ROUND((P606-Q606)/(G606+E606)/12,0))</f>
        <v>0</v>
      </c>
      <c r="D606" s="294">
        <f>IF(F606=0,0,ROUND(Q606/F606,0))</f>
        <v>0</v>
      </c>
      <c r="E606" s="312"/>
      <c r="F606" s="313"/>
      <c r="G606" s="314"/>
      <c r="H606" s="315"/>
      <c r="I606" s="316"/>
      <c r="J606" s="292" t="s">
        <v>120</v>
      </c>
      <c r="K606" s="292">
        <f>H606</f>
        <v>0</v>
      </c>
      <c r="L606" s="316"/>
      <c r="M606" s="316"/>
      <c r="N606" s="292" t="s">
        <v>120</v>
      </c>
      <c r="O606" s="292">
        <f>L606</f>
        <v>0</v>
      </c>
      <c r="P606" s="292">
        <f>H606+L606</f>
        <v>0</v>
      </c>
      <c r="Q606" s="292">
        <f>I606+M606</f>
        <v>0</v>
      </c>
      <c r="R606" s="292" t="s">
        <v>120</v>
      </c>
      <c r="S606" s="294">
        <f>P606</f>
        <v>0</v>
      </c>
    </row>
    <row r="607" spans="1:19" ht="18.899999999999999" hidden="1" customHeight="1" x14ac:dyDescent="0.3">
      <c r="A607" s="307" t="s">
        <v>122</v>
      </c>
      <c r="B607" s="291" t="s">
        <v>120</v>
      </c>
      <c r="C607" s="292">
        <f>IF(E607+G607=0, 0, ROUND((P607-Q607)/(G607+E607)/12,0))</f>
        <v>0</v>
      </c>
      <c r="D607" s="294">
        <f>IF(F607=0,0,ROUND(Q607/F607,0))</f>
        <v>0</v>
      </c>
      <c r="E607" s="312"/>
      <c r="F607" s="313"/>
      <c r="G607" s="314"/>
      <c r="H607" s="315"/>
      <c r="I607" s="316"/>
      <c r="J607" s="292" t="s">
        <v>120</v>
      </c>
      <c r="K607" s="292">
        <f>H607</f>
        <v>0</v>
      </c>
      <c r="L607" s="316"/>
      <c r="M607" s="316"/>
      <c r="N607" s="292" t="s">
        <v>120</v>
      </c>
      <c r="O607" s="292">
        <f>L607</f>
        <v>0</v>
      </c>
      <c r="P607" s="292">
        <f>H607+L607</f>
        <v>0</v>
      </c>
      <c r="Q607" s="292">
        <f>I607+M607</f>
        <v>0</v>
      </c>
      <c r="R607" s="292" t="s">
        <v>120</v>
      </c>
      <c r="S607" s="294">
        <f>P607</f>
        <v>0</v>
      </c>
    </row>
    <row r="608" spans="1:19" ht="18.899999999999999" hidden="1" customHeight="1" x14ac:dyDescent="0.3">
      <c r="A608" s="307" t="s">
        <v>123</v>
      </c>
      <c r="B608" s="291" t="s">
        <v>120</v>
      </c>
      <c r="C608" s="292" t="s">
        <v>120</v>
      </c>
      <c r="D608" s="294" t="s">
        <v>120</v>
      </c>
      <c r="E608" s="297" t="s">
        <v>120</v>
      </c>
      <c r="F608" s="298" t="s">
        <v>120</v>
      </c>
      <c r="G608" s="299" t="s">
        <v>120</v>
      </c>
      <c r="H608" s="295" t="s">
        <v>120</v>
      </c>
      <c r="I608" s="292" t="s">
        <v>120</v>
      </c>
      <c r="J608" s="316"/>
      <c r="K608" s="292">
        <f>J608</f>
        <v>0</v>
      </c>
      <c r="L608" s="292" t="s">
        <v>120</v>
      </c>
      <c r="M608" s="292" t="s">
        <v>120</v>
      </c>
      <c r="N608" s="316"/>
      <c r="O608" s="292">
        <f>N608</f>
        <v>0</v>
      </c>
      <c r="P608" s="292" t="s">
        <v>120</v>
      </c>
      <c r="Q608" s="292" t="s">
        <v>120</v>
      </c>
      <c r="R608" s="292">
        <f>J608+N608</f>
        <v>0</v>
      </c>
      <c r="S608" s="294">
        <f>R608</f>
        <v>0</v>
      </c>
    </row>
    <row r="609" spans="1:19" ht="18.899999999999999" hidden="1" customHeight="1" x14ac:dyDescent="0.3">
      <c r="A609" s="308" t="s">
        <v>125</v>
      </c>
      <c r="B609" s="309"/>
      <c r="C609" s="292">
        <f>IF(E609+G609=0, 0, ROUND((P609-Q609)/(G609+E609)/12,0))</f>
        <v>0</v>
      </c>
      <c r="D609" s="294">
        <f>IF(F609=0,0,ROUND(Q609/F609,0))</f>
        <v>0</v>
      </c>
      <c r="E609" s="297">
        <f>E610+E611</f>
        <v>0</v>
      </c>
      <c r="F609" s="298">
        <f>F610+F611</f>
        <v>0</v>
      </c>
      <c r="G609" s="299">
        <f>G610+G611</f>
        <v>0</v>
      </c>
      <c r="H609" s="295">
        <f>H610+H611</f>
        <v>0</v>
      </c>
      <c r="I609" s="292">
        <f t="shared" ref="I609" si="195">I610+I611</f>
        <v>0</v>
      </c>
      <c r="J609" s="292">
        <f>J612</f>
        <v>0</v>
      </c>
      <c r="K609" s="292">
        <f>IF(H609+J609=K610+K611+K612,H609+J609,"CHYBA")</f>
        <v>0</v>
      </c>
      <c r="L609" s="292">
        <f>L610+L611</f>
        <v>0</v>
      </c>
      <c r="M609" s="292">
        <f>M610+M611</f>
        <v>0</v>
      </c>
      <c r="N609" s="292">
        <f>N612</f>
        <v>0</v>
      </c>
      <c r="O609" s="292">
        <f>IF(L609+N609=O610+O611+O612,L609+N609,"CHYBA")</f>
        <v>0</v>
      </c>
      <c r="P609" s="292">
        <f>P610+P611</f>
        <v>0</v>
      </c>
      <c r="Q609" s="292">
        <f>Q610+Q611</f>
        <v>0</v>
      </c>
      <c r="R609" s="292">
        <f>R612</f>
        <v>0</v>
      </c>
      <c r="S609" s="294">
        <f>IF(P609+R609=S610+S611+S612,P609+R609,"CHYBA")</f>
        <v>0</v>
      </c>
    </row>
    <row r="610" spans="1:19" ht="18.899999999999999" hidden="1" customHeight="1" x14ac:dyDescent="0.3">
      <c r="A610" s="307" t="s">
        <v>121</v>
      </c>
      <c r="B610" s="291" t="s">
        <v>120</v>
      </c>
      <c r="C610" s="292">
        <f>IF(E610+G610=0, 0, ROUND((P610-Q610)/(G610+E610)/12,0))</f>
        <v>0</v>
      </c>
      <c r="D610" s="294">
        <f>IF(F610=0,0,ROUND(Q610/F610,0))</f>
        <v>0</v>
      </c>
      <c r="E610" s="312"/>
      <c r="F610" s="313"/>
      <c r="G610" s="314"/>
      <c r="H610" s="315"/>
      <c r="I610" s="316"/>
      <c r="J610" s="292" t="s">
        <v>120</v>
      </c>
      <c r="K610" s="292">
        <f>H610</f>
        <v>0</v>
      </c>
      <c r="L610" s="316"/>
      <c r="M610" s="316"/>
      <c r="N610" s="292" t="s">
        <v>120</v>
      </c>
      <c r="O610" s="292">
        <f>L610</f>
        <v>0</v>
      </c>
      <c r="P610" s="292">
        <f>H610+L610</f>
        <v>0</v>
      </c>
      <c r="Q610" s="292">
        <f>I610+M610</f>
        <v>0</v>
      </c>
      <c r="R610" s="292" t="s">
        <v>120</v>
      </c>
      <c r="S610" s="294">
        <f>P610</f>
        <v>0</v>
      </c>
    </row>
    <row r="611" spans="1:19" ht="18.899999999999999" hidden="1" customHeight="1" x14ac:dyDescent="0.3">
      <c r="A611" s="307" t="s">
        <v>122</v>
      </c>
      <c r="B611" s="291" t="s">
        <v>120</v>
      </c>
      <c r="C611" s="292">
        <f>IF(E611+G611=0, 0, ROUND((P611-Q611)/(G611+E611)/12,0))</f>
        <v>0</v>
      </c>
      <c r="D611" s="294">
        <f>IF(F611=0,0,ROUND(Q611/F611,0))</f>
        <v>0</v>
      </c>
      <c r="E611" s="312"/>
      <c r="F611" s="313"/>
      <c r="G611" s="314"/>
      <c r="H611" s="315"/>
      <c r="I611" s="316"/>
      <c r="J611" s="292" t="s">
        <v>120</v>
      </c>
      <c r="K611" s="292">
        <f>H611</f>
        <v>0</v>
      </c>
      <c r="L611" s="316"/>
      <c r="M611" s="316"/>
      <c r="N611" s="292" t="s">
        <v>120</v>
      </c>
      <c r="O611" s="292">
        <f>L611</f>
        <v>0</v>
      </c>
      <c r="P611" s="292">
        <f>H611+L611</f>
        <v>0</v>
      </c>
      <c r="Q611" s="292">
        <f>I611+M611</f>
        <v>0</v>
      </c>
      <c r="R611" s="292" t="s">
        <v>120</v>
      </c>
      <c r="S611" s="294">
        <f>P611</f>
        <v>0</v>
      </c>
    </row>
    <row r="612" spans="1:19" ht="18.899999999999999" hidden="1" customHeight="1" x14ac:dyDescent="0.3">
      <c r="A612" s="325" t="s">
        <v>123</v>
      </c>
      <c r="B612" s="326" t="s">
        <v>120</v>
      </c>
      <c r="C612" s="327" t="s">
        <v>120</v>
      </c>
      <c r="D612" s="333" t="s">
        <v>120</v>
      </c>
      <c r="E612" s="328" t="s">
        <v>120</v>
      </c>
      <c r="F612" s="329" t="s">
        <v>120</v>
      </c>
      <c r="G612" s="330" t="s">
        <v>120</v>
      </c>
      <c r="H612" s="331" t="s">
        <v>120</v>
      </c>
      <c r="I612" s="327" t="s">
        <v>120</v>
      </c>
      <c r="J612" s="332"/>
      <c r="K612" s="327">
        <f>J612</f>
        <v>0</v>
      </c>
      <c r="L612" s="327" t="s">
        <v>120</v>
      </c>
      <c r="M612" s="327" t="s">
        <v>120</v>
      </c>
      <c r="N612" s="332"/>
      <c r="O612" s="327">
        <f>N612</f>
        <v>0</v>
      </c>
      <c r="P612" s="327" t="s">
        <v>120</v>
      </c>
      <c r="Q612" s="327" t="s">
        <v>120</v>
      </c>
      <c r="R612" s="327">
        <f>J612+N612</f>
        <v>0</v>
      </c>
      <c r="S612" s="333">
        <f>R612</f>
        <v>0</v>
      </c>
    </row>
    <row r="613" spans="1:19" ht="18.899999999999999" hidden="1" customHeight="1" x14ac:dyDescent="0.3">
      <c r="A613" s="346" t="s">
        <v>129</v>
      </c>
      <c r="B613" s="347" t="s">
        <v>120</v>
      </c>
      <c r="C613" s="303">
        <f>IF(E613+G613=0, 0, ROUND((P613-Q613)/(G613+E613)/12,0))</f>
        <v>0</v>
      </c>
      <c r="D613" s="305">
        <f>IF(F613=0,0,ROUND(Q613/F613,0))</f>
        <v>0</v>
      </c>
      <c r="E613" s="304">
        <f>E614+E615</f>
        <v>0</v>
      </c>
      <c r="F613" s="303">
        <f>F614+F615</f>
        <v>0</v>
      </c>
      <c r="G613" s="305">
        <f>G614+G615</f>
        <v>0</v>
      </c>
      <c r="H613" s="306">
        <f>H614+H615</f>
        <v>0</v>
      </c>
      <c r="I613" s="303">
        <f>I614+I615</f>
        <v>0</v>
      </c>
      <c r="J613" s="303">
        <f>J616</f>
        <v>0</v>
      </c>
      <c r="K613" s="303">
        <f>IF(H613+J613=K614+K615+K616,H613+J613,"CHYBA")</f>
        <v>0</v>
      </c>
      <c r="L613" s="303">
        <f>L614+L615</f>
        <v>0</v>
      </c>
      <c r="M613" s="303">
        <f>M614+M615</f>
        <v>0</v>
      </c>
      <c r="N613" s="303">
        <f>N616</f>
        <v>0</v>
      </c>
      <c r="O613" s="303">
        <f>IF(L613+N613=O614+O615+O616,L613+N613,"CHYBA")</f>
        <v>0</v>
      </c>
      <c r="P613" s="303">
        <f>P614+P615</f>
        <v>0</v>
      </c>
      <c r="Q613" s="303">
        <f>Q614+Q615</f>
        <v>0</v>
      </c>
      <c r="R613" s="303">
        <f>R616</f>
        <v>0</v>
      </c>
      <c r="S613" s="305">
        <f>IF(P613+R613=S614+S615+S616,P613+R613,"CHYBA")</f>
        <v>0</v>
      </c>
    </row>
    <row r="614" spans="1:19" ht="18.899999999999999" hidden="1" customHeight="1" x14ac:dyDescent="0.3">
      <c r="A614" s="307" t="s">
        <v>121</v>
      </c>
      <c r="B614" s="291" t="s">
        <v>120</v>
      </c>
      <c r="C614" s="292">
        <f>IF(E614+G614=0, 0, ROUND((P614-Q614)/(G614+E614)/12,0))</f>
        <v>0</v>
      </c>
      <c r="D614" s="294">
        <f>IF(F614=0,0,ROUND(Q614/F614,0))</f>
        <v>0</v>
      </c>
      <c r="E614" s="293">
        <f>E618+E650+E682+E714+E746+E778</f>
        <v>0</v>
      </c>
      <c r="F614" s="292">
        <f t="shared" ref="F614:I615" si="196">F618+F650+F682+F714+F746+F778</f>
        <v>0</v>
      </c>
      <c r="G614" s="294">
        <f t="shared" si="196"/>
        <v>0</v>
      </c>
      <c r="H614" s="295">
        <f t="shared" si="196"/>
        <v>0</v>
      </c>
      <c r="I614" s="292">
        <f t="shared" si="196"/>
        <v>0</v>
      </c>
      <c r="J614" s="292" t="s">
        <v>120</v>
      </c>
      <c r="K614" s="292">
        <f>H614</f>
        <v>0</v>
      </c>
      <c r="L614" s="292">
        <f t="shared" ref="L614:M615" si="197">L618+L650+L682+L714+L746+L778</f>
        <v>0</v>
      </c>
      <c r="M614" s="292">
        <f t="shared" si="197"/>
        <v>0</v>
      </c>
      <c r="N614" s="292" t="s">
        <v>120</v>
      </c>
      <c r="O614" s="292">
        <f>L614</f>
        <v>0</v>
      </c>
      <c r="P614" s="292">
        <f>H614+L614</f>
        <v>0</v>
      </c>
      <c r="Q614" s="292">
        <f>I614+M614</f>
        <v>0</v>
      </c>
      <c r="R614" s="292" t="s">
        <v>120</v>
      </c>
      <c r="S614" s="294">
        <f>P614</f>
        <v>0</v>
      </c>
    </row>
    <row r="615" spans="1:19" ht="18.899999999999999" hidden="1" customHeight="1" x14ac:dyDescent="0.3">
      <c r="A615" s="307" t="s">
        <v>122</v>
      </c>
      <c r="B615" s="291" t="s">
        <v>120</v>
      </c>
      <c r="C615" s="292">
        <f>IF(E615+G615=0, 0, ROUND((P615-Q615)/(G615+E615)/12,0))</f>
        <v>0</v>
      </c>
      <c r="D615" s="294">
        <f>IF(F615=0,0,ROUND(Q615/F615,0))</f>
        <v>0</v>
      </c>
      <c r="E615" s="293">
        <f>E619+E651+E683+E715+E747+E779</f>
        <v>0</v>
      </c>
      <c r="F615" s="292">
        <f t="shared" si="196"/>
        <v>0</v>
      </c>
      <c r="G615" s="294">
        <f t="shared" si="196"/>
        <v>0</v>
      </c>
      <c r="H615" s="295">
        <f t="shared" si="196"/>
        <v>0</v>
      </c>
      <c r="I615" s="292">
        <f t="shared" si="196"/>
        <v>0</v>
      </c>
      <c r="J615" s="292" t="s">
        <v>120</v>
      </c>
      <c r="K615" s="292">
        <f>H615</f>
        <v>0</v>
      </c>
      <c r="L615" s="292">
        <f t="shared" si="197"/>
        <v>0</v>
      </c>
      <c r="M615" s="292">
        <f t="shared" si="197"/>
        <v>0</v>
      </c>
      <c r="N615" s="292" t="s">
        <v>120</v>
      </c>
      <c r="O615" s="292">
        <f>L615</f>
        <v>0</v>
      </c>
      <c r="P615" s="292">
        <f>H615+L615</f>
        <v>0</v>
      </c>
      <c r="Q615" s="292">
        <f>I615+M615</f>
        <v>0</v>
      </c>
      <c r="R615" s="292" t="s">
        <v>120</v>
      </c>
      <c r="S615" s="294">
        <f>P615</f>
        <v>0</v>
      </c>
    </row>
    <row r="616" spans="1:19" ht="18.899999999999999" hidden="1" customHeight="1" x14ac:dyDescent="0.3">
      <c r="A616" s="307" t="s">
        <v>123</v>
      </c>
      <c r="B616" s="291" t="s">
        <v>120</v>
      </c>
      <c r="C616" s="292" t="s">
        <v>120</v>
      </c>
      <c r="D616" s="294" t="s">
        <v>120</v>
      </c>
      <c r="E616" s="297" t="s">
        <v>120</v>
      </c>
      <c r="F616" s="298" t="s">
        <v>120</v>
      </c>
      <c r="G616" s="299" t="s">
        <v>120</v>
      </c>
      <c r="H616" s="295" t="s">
        <v>120</v>
      </c>
      <c r="I616" s="292" t="s">
        <v>120</v>
      </c>
      <c r="J616" s="292">
        <f>J620+J652+J684+J716+J748+J780</f>
        <v>0</v>
      </c>
      <c r="K616" s="292">
        <f>J616</f>
        <v>0</v>
      </c>
      <c r="L616" s="292" t="s">
        <v>120</v>
      </c>
      <c r="M616" s="292" t="s">
        <v>120</v>
      </c>
      <c r="N616" s="292">
        <f>N620+N652+N684+N716+N748+N780</f>
        <v>0</v>
      </c>
      <c r="O616" s="292">
        <f>N616</f>
        <v>0</v>
      </c>
      <c r="P616" s="292" t="s">
        <v>120</v>
      </c>
      <c r="Q616" s="292" t="s">
        <v>120</v>
      </c>
      <c r="R616" s="292">
        <f>J616+N616</f>
        <v>0</v>
      </c>
      <c r="S616" s="294">
        <f>R616</f>
        <v>0</v>
      </c>
    </row>
    <row r="617" spans="1:19" ht="18.899999999999999" hidden="1" customHeight="1" x14ac:dyDescent="0.3">
      <c r="A617" s="343" t="s">
        <v>126</v>
      </c>
      <c r="B617" s="344" t="s">
        <v>120</v>
      </c>
      <c r="C617" s="319">
        <f>IF(E617+G617=0, 0, ROUND((P617-Q617)/(G617+E617)/12,0))</f>
        <v>0</v>
      </c>
      <c r="D617" s="324">
        <f>IF(F617=0,0,ROUND(Q617/F617,0))</f>
        <v>0</v>
      </c>
      <c r="E617" s="345">
        <f>E618+E619</f>
        <v>0</v>
      </c>
      <c r="F617" s="319">
        <f>F618+F619</f>
        <v>0</v>
      </c>
      <c r="G617" s="324">
        <f>G618+G619</f>
        <v>0</v>
      </c>
      <c r="H617" s="323">
        <f>H618+H619</f>
        <v>0</v>
      </c>
      <c r="I617" s="319">
        <f t="shared" ref="I617" si="198">I618+I619</f>
        <v>0</v>
      </c>
      <c r="J617" s="319">
        <f>J620</f>
        <v>0</v>
      </c>
      <c r="K617" s="319">
        <f>IF(H617+J617=K618+K619+K620,H617+J617,"CHYBA")</f>
        <v>0</v>
      </c>
      <c r="L617" s="319">
        <f>L618+L619</f>
        <v>0</v>
      </c>
      <c r="M617" s="319">
        <f>M618+M619</f>
        <v>0</v>
      </c>
      <c r="N617" s="319">
        <f>N620</f>
        <v>0</v>
      </c>
      <c r="O617" s="319">
        <f>IF(L617+N617=O618+O619+O620,L617+N617,"CHYBA")</f>
        <v>0</v>
      </c>
      <c r="P617" s="319">
        <f>P618+P619</f>
        <v>0</v>
      </c>
      <c r="Q617" s="319">
        <f>Q618+Q619</f>
        <v>0</v>
      </c>
      <c r="R617" s="319">
        <f>R620</f>
        <v>0</v>
      </c>
      <c r="S617" s="324">
        <f>IF(P617+R617=S618+S619+S620,P617+R617,"CHYBA")</f>
        <v>0</v>
      </c>
    </row>
    <row r="618" spans="1:19" ht="18.899999999999999" hidden="1" customHeight="1" x14ac:dyDescent="0.3">
      <c r="A618" s="307" t="s">
        <v>121</v>
      </c>
      <c r="B618" s="291" t="s">
        <v>120</v>
      </c>
      <c r="C618" s="292">
        <f>IF(E618+G618=0, 0, ROUND((P618-Q618)/(G618+E618)/12,0))</f>
        <v>0</v>
      </c>
      <c r="D618" s="294">
        <f>IF(F618=0,0,ROUND(Q618/F618,0))</f>
        <v>0</v>
      </c>
      <c r="E618" s="293">
        <f>E622+E626+E630+E634+E638+E642+E646</f>
        <v>0</v>
      </c>
      <c r="F618" s="292">
        <f>F622+F626+F630+F634+F638+F642+F646</f>
        <v>0</v>
      </c>
      <c r="G618" s="294">
        <f>G622+G626+G630+G634+G638+G642+G646</f>
        <v>0</v>
      </c>
      <c r="H618" s="295">
        <f>H622+H626+H630+H634+H638+H642+H646</f>
        <v>0</v>
      </c>
      <c r="I618" s="292">
        <f t="shared" ref="I618:I619" si="199">I622+I626+I630+I634+I638+I642+I646</f>
        <v>0</v>
      </c>
      <c r="J618" s="292" t="s">
        <v>120</v>
      </c>
      <c r="K618" s="292">
        <f>H618</f>
        <v>0</v>
      </c>
      <c r="L618" s="292">
        <f>L622+L626+L630+L634+L638+L642+L646</f>
        <v>0</v>
      </c>
      <c r="M618" s="292">
        <f t="shared" ref="M618:M619" si="200">M622+M626+M630+M634+M638+M642+M646</f>
        <v>0</v>
      </c>
      <c r="N618" s="292" t="s">
        <v>120</v>
      </c>
      <c r="O618" s="292">
        <f>L618</f>
        <v>0</v>
      </c>
      <c r="P618" s="292">
        <f>H618+L618</f>
        <v>0</v>
      </c>
      <c r="Q618" s="292">
        <f>I618+M618</f>
        <v>0</v>
      </c>
      <c r="R618" s="292" t="s">
        <v>120</v>
      </c>
      <c r="S618" s="294">
        <f>P618</f>
        <v>0</v>
      </c>
    </row>
    <row r="619" spans="1:19" ht="18.899999999999999" hidden="1" customHeight="1" x14ac:dyDescent="0.3">
      <c r="A619" s="307" t="s">
        <v>122</v>
      </c>
      <c r="B619" s="291" t="s">
        <v>120</v>
      </c>
      <c r="C619" s="292">
        <f>IF(E619+G619=0, 0, ROUND((P619-Q619)/(G619+E619)/12,0))</f>
        <v>0</v>
      </c>
      <c r="D619" s="294">
        <f>IF(F619=0,0,ROUND(Q619/F619,0))</f>
        <v>0</v>
      </c>
      <c r="E619" s="293">
        <f>E623+E627+E631+E635+E639+E643+E647</f>
        <v>0</v>
      </c>
      <c r="F619" s="292">
        <f t="shared" ref="F619:G619" si="201">F623+F627+F631+F635+F639+F643+F647</f>
        <v>0</v>
      </c>
      <c r="G619" s="294">
        <f t="shared" si="201"/>
        <v>0</v>
      </c>
      <c r="H619" s="295">
        <f>H623+H627+H631+H635+H639+H643+H647</f>
        <v>0</v>
      </c>
      <c r="I619" s="292">
        <f t="shared" si="199"/>
        <v>0</v>
      </c>
      <c r="J619" s="292" t="s">
        <v>120</v>
      </c>
      <c r="K619" s="292">
        <f>H619</f>
        <v>0</v>
      </c>
      <c r="L619" s="292">
        <f>L623+L627+L631+L635+L639+L643+L647</f>
        <v>0</v>
      </c>
      <c r="M619" s="292">
        <f t="shared" si="200"/>
        <v>0</v>
      </c>
      <c r="N619" s="292" t="s">
        <v>120</v>
      </c>
      <c r="O619" s="292">
        <f>L619</f>
        <v>0</v>
      </c>
      <c r="P619" s="292">
        <f>H619+L619</f>
        <v>0</v>
      </c>
      <c r="Q619" s="292">
        <f>I619+M619</f>
        <v>0</v>
      </c>
      <c r="R619" s="292" t="s">
        <v>120</v>
      </c>
      <c r="S619" s="294">
        <f>P619</f>
        <v>0</v>
      </c>
    </row>
    <row r="620" spans="1:19" ht="18.899999999999999" hidden="1" customHeight="1" x14ac:dyDescent="0.3">
      <c r="A620" s="307" t="s">
        <v>123</v>
      </c>
      <c r="B620" s="291" t="s">
        <v>120</v>
      </c>
      <c r="C620" s="292" t="s">
        <v>120</v>
      </c>
      <c r="D620" s="294" t="s">
        <v>120</v>
      </c>
      <c r="E620" s="297" t="s">
        <v>120</v>
      </c>
      <c r="F620" s="298" t="s">
        <v>120</v>
      </c>
      <c r="G620" s="299" t="s">
        <v>120</v>
      </c>
      <c r="H620" s="295" t="s">
        <v>120</v>
      </c>
      <c r="I620" s="292" t="s">
        <v>120</v>
      </c>
      <c r="J620" s="292">
        <f>J624+J628+J632+J636+J640+J644+J648</f>
        <v>0</v>
      </c>
      <c r="K620" s="292">
        <f>J620</f>
        <v>0</v>
      </c>
      <c r="L620" s="292" t="s">
        <v>120</v>
      </c>
      <c r="M620" s="292" t="s">
        <v>120</v>
      </c>
      <c r="N620" s="292">
        <f>N624+N628+N632+N636+N640+N644+N648</f>
        <v>0</v>
      </c>
      <c r="O620" s="292">
        <f>N620</f>
        <v>0</v>
      </c>
      <c r="P620" s="292" t="s">
        <v>120</v>
      </c>
      <c r="Q620" s="292" t="s">
        <v>120</v>
      </c>
      <c r="R620" s="292">
        <f>J620+N620</f>
        <v>0</v>
      </c>
      <c r="S620" s="294">
        <f>R620</f>
        <v>0</v>
      </c>
    </row>
    <row r="621" spans="1:19" ht="18.899999999999999" hidden="1" customHeight="1" x14ac:dyDescent="0.3">
      <c r="A621" s="308" t="s">
        <v>125</v>
      </c>
      <c r="B621" s="309"/>
      <c r="C621" s="292">
        <f>IF(E621+G621=0, 0, ROUND((P621-Q621)/(G621+E621)/12,0))</f>
        <v>0</v>
      </c>
      <c r="D621" s="294">
        <f>IF(F621=0,0,ROUND(Q621/F621,0))</f>
        <v>0</v>
      </c>
      <c r="E621" s="297">
        <f>E622+E623</f>
        <v>0</v>
      </c>
      <c r="F621" s="298">
        <f>F622+F623</f>
        <v>0</v>
      </c>
      <c r="G621" s="299">
        <f>G622+G623</f>
        <v>0</v>
      </c>
      <c r="H621" s="310">
        <f>H622+H623</f>
        <v>0</v>
      </c>
      <c r="I621" s="311">
        <f>I622+I623</f>
        <v>0</v>
      </c>
      <c r="J621" s="311">
        <f>J624</f>
        <v>0</v>
      </c>
      <c r="K621" s="311">
        <f>IF(H621+J621=K622+K623+K624,H621+J621,"CHYBA")</f>
        <v>0</v>
      </c>
      <c r="L621" s="292">
        <f>L622+L623</f>
        <v>0</v>
      </c>
      <c r="M621" s="292">
        <f>M622+M623</f>
        <v>0</v>
      </c>
      <c r="N621" s="292">
        <f>N624</f>
        <v>0</v>
      </c>
      <c r="O621" s="292">
        <f>IF(L621+N621=O622+O623+O624,L621+N621,"CHYBA")</f>
        <v>0</v>
      </c>
      <c r="P621" s="292">
        <f>P622+P623</f>
        <v>0</v>
      </c>
      <c r="Q621" s="292">
        <f>Q622+Q623</f>
        <v>0</v>
      </c>
      <c r="R621" s="292">
        <f>R624</f>
        <v>0</v>
      </c>
      <c r="S621" s="294">
        <f>IF(P621+R621=S622+S623+S624,P621+R621,"CHYBA")</f>
        <v>0</v>
      </c>
    </row>
    <row r="622" spans="1:19" ht="18.899999999999999" hidden="1" customHeight="1" x14ac:dyDescent="0.3">
      <c r="A622" s="307" t="s">
        <v>121</v>
      </c>
      <c r="B622" s="291" t="s">
        <v>120</v>
      </c>
      <c r="C622" s="292">
        <f>IF(E622+G622=0, 0, ROUND((P622-Q622)/(G622+E622)/12,0))</f>
        <v>0</v>
      </c>
      <c r="D622" s="294">
        <f>IF(F622=0,0,ROUND(Q622/F622,0))</f>
        <v>0</v>
      </c>
      <c r="E622" s="312"/>
      <c r="F622" s="313"/>
      <c r="G622" s="314"/>
      <c r="H622" s="315"/>
      <c r="I622" s="316"/>
      <c r="J622" s="311" t="s">
        <v>120</v>
      </c>
      <c r="K622" s="311">
        <f>H622</f>
        <v>0</v>
      </c>
      <c r="L622" s="316"/>
      <c r="M622" s="316"/>
      <c r="N622" s="292" t="s">
        <v>120</v>
      </c>
      <c r="O622" s="292">
        <f>L622</f>
        <v>0</v>
      </c>
      <c r="P622" s="292">
        <f>H622+L622</f>
        <v>0</v>
      </c>
      <c r="Q622" s="292">
        <f>I622+M622</f>
        <v>0</v>
      </c>
      <c r="R622" s="292" t="s">
        <v>120</v>
      </c>
      <c r="S622" s="294">
        <f>P622</f>
        <v>0</v>
      </c>
    </row>
    <row r="623" spans="1:19" ht="18.899999999999999" hidden="1" customHeight="1" x14ac:dyDescent="0.3">
      <c r="A623" s="307" t="s">
        <v>122</v>
      </c>
      <c r="B623" s="291" t="s">
        <v>120</v>
      </c>
      <c r="C623" s="292">
        <f>IF(E623+G623=0, 0, ROUND((P623-Q623)/(G623+E623)/12,0))</f>
        <v>0</v>
      </c>
      <c r="D623" s="294">
        <f>IF(F623=0,0,ROUND(Q623/F623,0))</f>
        <v>0</v>
      </c>
      <c r="E623" s="312"/>
      <c r="F623" s="313"/>
      <c r="G623" s="314"/>
      <c r="H623" s="315"/>
      <c r="I623" s="316"/>
      <c r="J623" s="311" t="s">
        <v>120</v>
      </c>
      <c r="K623" s="311">
        <f>H623</f>
        <v>0</v>
      </c>
      <c r="L623" s="316"/>
      <c r="M623" s="316"/>
      <c r="N623" s="292" t="s">
        <v>120</v>
      </c>
      <c r="O623" s="292">
        <f>L623</f>
        <v>0</v>
      </c>
      <c r="P623" s="292">
        <f>H623+L623</f>
        <v>0</v>
      </c>
      <c r="Q623" s="292">
        <f>I623+M623</f>
        <v>0</v>
      </c>
      <c r="R623" s="292" t="s">
        <v>120</v>
      </c>
      <c r="S623" s="294">
        <f>P623</f>
        <v>0</v>
      </c>
    </row>
    <row r="624" spans="1:19" ht="18.899999999999999" hidden="1" customHeight="1" x14ac:dyDescent="0.3">
      <c r="A624" s="307" t="s">
        <v>123</v>
      </c>
      <c r="B624" s="291" t="s">
        <v>120</v>
      </c>
      <c r="C624" s="292" t="s">
        <v>120</v>
      </c>
      <c r="D624" s="294" t="s">
        <v>120</v>
      </c>
      <c r="E624" s="297" t="s">
        <v>120</v>
      </c>
      <c r="F624" s="298" t="s">
        <v>120</v>
      </c>
      <c r="G624" s="299" t="s">
        <v>120</v>
      </c>
      <c r="H624" s="295" t="s">
        <v>120</v>
      </c>
      <c r="I624" s="292" t="s">
        <v>120</v>
      </c>
      <c r="J624" s="316"/>
      <c r="K624" s="311">
        <f>J624</f>
        <v>0</v>
      </c>
      <c r="L624" s="292" t="s">
        <v>120</v>
      </c>
      <c r="M624" s="292" t="s">
        <v>120</v>
      </c>
      <c r="N624" s="316"/>
      <c r="O624" s="292">
        <f>N624</f>
        <v>0</v>
      </c>
      <c r="P624" s="292" t="s">
        <v>120</v>
      </c>
      <c r="Q624" s="292" t="s">
        <v>120</v>
      </c>
      <c r="R624" s="292">
        <f>J624+N624</f>
        <v>0</v>
      </c>
      <c r="S624" s="294">
        <f>R624</f>
        <v>0</v>
      </c>
    </row>
    <row r="625" spans="1:19" ht="18.899999999999999" hidden="1" customHeight="1" x14ac:dyDescent="0.3">
      <c r="A625" s="308" t="s">
        <v>125</v>
      </c>
      <c r="B625" s="309"/>
      <c r="C625" s="292">
        <f>IF(E625+G625=0, 0, ROUND((P625-Q625)/(G625+E625)/12,0))</f>
        <v>0</v>
      </c>
      <c r="D625" s="294">
        <f>IF(F625=0,0,ROUND(Q625/F625,0))</f>
        <v>0</v>
      </c>
      <c r="E625" s="297">
        <f>E626+E627</f>
        <v>0</v>
      </c>
      <c r="F625" s="298">
        <f>F626+F627</f>
        <v>0</v>
      </c>
      <c r="G625" s="299">
        <f>G626+G627</f>
        <v>0</v>
      </c>
      <c r="H625" s="295">
        <f>H626+H627</f>
        <v>0</v>
      </c>
      <c r="I625" s="292">
        <f t="shared" ref="I625" si="202">I626+I627</f>
        <v>0</v>
      </c>
      <c r="J625" s="292">
        <f>J628</f>
        <v>0</v>
      </c>
      <c r="K625" s="292">
        <f>IF(H625+J625=K626+K627+K628,H625+J625,"CHYBA")</f>
        <v>0</v>
      </c>
      <c r="L625" s="292">
        <f>L626+L627</f>
        <v>0</v>
      </c>
      <c r="M625" s="292">
        <f>M626+M627</f>
        <v>0</v>
      </c>
      <c r="N625" s="292">
        <f>N628</f>
        <v>0</v>
      </c>
      <c r="O625" s="292">
        <f>IF(L625+N625=O626+O627+O628,L625+N625,"CHYBA")</f>
        <v>0</v>
      </c>
      <c r="P625" s="292">
        <f>P626+P627</f>
        <v>0</v>
      </c>
      <c r="Q625" s="292">
        <f>Q626+Q627</f>
        <v>0</v>
      </c>
      <c r="R625" s="292">
        <f>R628</f>
        <v>0</v>
      </c>
      <c r="S625" s="294">
        <f>IF(P625+R625=S626+S627+S628,P625+R625,"CHYBA")</f>
        <v>0</v>
      </c>
    </row>
    <row r="626" spans="1:19" ht="18.899999999999999" hidden="1" customHeight="1" x14ac:dyDescent="0.3">
      <c r="A626" s="307" t="s">
        <v>121</v>
      </c>
      <c r="B626" s="291" t="s">
        <v>120</v>
      </c>
      <c r="C626" s="292">
        <f>IF(E626+G626=0, 0, ROUND((P626-Q626)/(G626+E626)/12,0))</f>
        <v>0</v>
      </c>
      <c r="D626" s="294">
        <f>IF(F626=0,0,ROUND(Q626/F626,0))</f>
        <v>0</v>
      </c>
      <c r="E626" s="312"/>
      <c r="F626" s="313"/>
      <c r="G626" s="314"/>
      <c r="H626" s="315"/>
      <c r="I626" s="316"/>
      <c r="J626" s="292" t="s">
        <v>120</v>
      </c>
      <c r="K626" s="292">
        <f>H626</f>
        <v>0</v>
      </c>
      <c r="L626" s="316"/>
      <c r="M626" s="316"/>
      <c r="N626" s="292" t="s">
        <v>120</v>
      </c>
      <c r="O626" s="292">
        <f>L626</f>
        <v>0</v>
      </c>
      <c r="P626" s="292">
        <f>H626+L626</f>
        <v>0</v>
      </c>
      <c r="Q626" s="292">
        <f>I626+M626</f>
        <v>0</v>
      </c>
      <c r="R626" s="292" t="s">
        <v>120</v>
      </c>
      <c r="S626" s="294">
        <f>P626</f>
        <v>0</v>
      </c>
    </row>
    <row r="627" spans="1:19" ht="18.899999999999999" hidden="1" customHeight="1" x14ac:dyDescent="0.3">
      <c r="A627" s="307" t="s">
        <v>122</v>
      </c>
      <c r="B627" s="291" t="s">
        <v>120</v>
      </c>
      <c r="C627" s="292">
        <f>IF(E627+G627=0, 0, ROUND((P627-Q627)/(G627+E627)/12,0))</f>
        <v>0</v>
      </c>
      <c r="D627" s="294">
        <f>IF(F627=0,0,ROUND(Q627/F627,0))</f>
        <v>0</v>
      </c>
      <c r="E627" s="312"/>
      <c r="F627" s="313"/>
      <c r="G627" s="314"/>
      <c r="H627" s="315"/>
      <c r="I627" s="316"/>
      <c r="J627" s="292" t="s">
        <v>120</v>
      </c>
      <c r="K627" s="292">
        <f>H627</f>
        <v>0</v>
      </c>
      <c r="L627" s="316"/>
      <c r="M627" s="316"/>
      <c r="N627" s="292" t="s">
        <v>120</v>
      </c>
      <c r="O627" s="292">
        <f>L627</f>
        <v>0</v>
      </c>
      <c r="P627" s="292">
        <f>H627+L627</f>
        <v>0</v>
      </c>
      <c r="Q627" s="292">
        <f>I627+M627</f>
        <v>0</v>
      </c>
      <c r="R627" s="292" t="s">
        <v>120</v>
      </c>
      <c r="S627" s="294">
        <f>P627</f>
        <v>0</v>
      </c>
    </row>
    <row r="628" spans="1:19" ht="18.899999999999999" hidden="1" customHeight="1" x14ac:dyDescent="0.3">
      <c r="A628" s="307" t="s">
        <v>123</v>
      </c>
      <c r="B628" s="291" t="s">
        <v>120</v>
      </c>
      <c r="C628" s="292" t="s">
        <v>120</v>
      </c>
      <c r="D628" s="294" t="s">
        <v>120</v>
      </c>
      <c r="E628" s="297" t="s">
        <v>120</v>
      </c>
      <c r="F628" s="298" t="s">
        <v>120</v>
      </c>
      <c r="G628" s="299" t="s">
        <v>120</v>
      </c>
      <c r="H628" s="295" t="s">
        <v>120</v>
      </c>
      <c r="I628" s="292" t="s">
        <v>120</v>
      </c>
      <c r="J628" s="316"/>
      <c r="K628" s="292">
        <f>J628</f>
        <v>0</v>
      </c>
      <c r="L628" s="292" t="s">
        <v>120</v>
      </c>
      <c r="M628" s="292" t="s">
        <v>120</v>
      </c>
      <c r="N628" s="316"/>
      <c r="O628" s="292">
        <f>N628</f>
        <v>0</v>
      </c>
      <c r="P628" s="292" t="s">
        <v>120</v>
      </c>
      <c r="Q628" s="292" t="s">
        <v>120</v>
      </c>
      <c r="R628" s="292">
        <f>J628+N628</f>
        <v>0</v>
      </c>
      <c r="S628" s="294">
        <f>R628</f>
        <v>0</v>
      </c>
    </row>
    <row r="629" spans="1:19" ht="18.899999999999999" hidden="1" customHeight="1" x14ac:dyDescent="0.3">
      <c r="A629" s="308" t="s">
        <v>125</v>
      </c>
      <c r="B629" s="309"/>
      <c r="C629" s="292">
        <f>IF(E629+G629=0, 0, ROUND((P629-Q629)/(G629+E629)/12,0))</f>
        <v>0</v>
      </c>
      <c r="D629" s="294">
        <f>IF(F629=0,0,ROUND(Q629/F629,0))</f>
        <v>0</v>
      </c>
      <c r="E629" s="297">
        <f>E630+E631</f>
        <v>0</v>
      </c>
      <c r="F629" s="298">
        <f>F630+F631</f>
        <v>0</v>
      </c>
      <c r="G629" s="299">
        <f>G630+G631</f>
        <v>0</v>
      </c>
      <c r="H629" s="295">
        <f>H630+H631</f>
        <v>0</v>
      </c>
      <c r="I629" s="292">
        <f t="shared" ref="I629" si="203">I630+I631</f>
        <v>0</v>
      </c>
      <c r="J629" s="292">
        <f>J632</f>
        <v>0</v>
      </c>
      <c r="K629" s="292">
        <f>IF(H629+J629=K630+K631+K632,H629+J629,"CHYBA")</f>
        <v>0</v>
      </c>
      <c r="L629" s="292">
        <f>L630+L631</f>
        <v>0</v>
      </c>
      <c r="M629" s="292">
        <f>M630+M631</f>
        <v>0</v>
      </c>
      <c r="N629" s="292">
        <f>N632</f>
        <v>0</v>
      </c>
      <c r="O629" s="292">
        <f>IF(L629+N629=O630+O631+O632,L629+N629,"CHYBA")</f>
        <v>0</v>
      </c>
      <c r="P629" s="292">
        <f>P630+P631</f>
        <v>0</v>
      </c>
      <c r="Q629" s="292">
        <f>Q630+Q631</f>
        <v>0</v>
      </c>
      <c r="R629" s="292">
        <f>R632</f>
        <v>0</v>
      </c>
      <c r="S629" s="294">
        <f>IF(P629+R629=S630+S631+S632,P629+R629,"CHYBA")</f>
        <v>0</v>
      </c>
    </row>
    <row r="630" spans="1:19" ht="18.899999999999999" hidden="1" customHeight="1" x14ac:dyDescent="0.3">
      <c r="A630" s="307" t="s">
        <v>121</v>
      </c>
      <c r="B630" s="291" t="s">
        <v>120</v>
      </c>
      <c r="C630" s="292">
        <f>IF(E630+G630=0, 0, ROUND((P630-Q630)/(G630+E630)/12,0))</f>
        <v>0</v>
      </c>
      <c r="D630" s="294">
        <f>IF(F630=0,0,ROUND(Q630/F630,0))</f>
        <v>0</v>
      </c>
      <c r="E630" s="312"/>
      <c r="F630" s="313"/>
      <c r="G630" s="314"/>
      <c r="H630" s="315"/>
      <c r="I630" s="316"/>
      <c r="J630" s="292" t="s">
        <v>120</v>
      </c>
      <c r="K630" s="292">
        <f>H630</f>
        <v>0</v>
      </c>
      <c r="L630" s="316"/>
      <c r="M630" s="316"/>
      <c r="N630" s="292" t="s">
        <v>120</v>
      </c>
      <c r="O630" s="292">
        <f>L630</f>
        <v>0</v>
      </c>
      <c r="P630" s="292">
        <f>H630+L630</f>
        <v>0</v>
      </c>
      <c r="Q630" s="292">
        <f>I630+M630</f>
        <v>0</v>
      </c>
      <c r="R630" s="292" t="s">
        <v>120</v>
      </c>
      <c r="S630" s="294">
        <f>P630</f>
        <v>0</v>
      </c>
    </row>
    <row r="631" spans="1:19" ht="18.899999999999999" hidden="1" customHeight="1" x14ac:dyDescent="0.3">
      <c r="A631" s="307" t="s">
        <v>122</v>
      </c>
      <c r="B631" s="291" t="s">
        <v>120</v>
      </c>
      <c r="C631" s="292">
        <f>IF(E631+G631=0, 0, ROUND((P631-Q631)/(G631+E631)/12,0))</f>
        <v>0</v>
      </c>
      <c r="D631" s="294">
        <f>IF(F631=0,0,ROUND(Q631/F631,0))</f>
        <v>0</v>
      </c>
      <c r="E631" s="312"/>
      <c r="F631" s="313"/>
      <c r="G631" s="314"/>
      <c r="H631" s="315"/>
      <c r="I631" s="316"/>
      <c r="J631" s="292" t="s">
        <v>120</v>
      </c>
      <c r="K631" s="292">
        <f>H631</f>
        <v>0</v>
      </c>
      <c r="L631" s="316"/>
      <c r="M631" s="316"/>
      <c r="N631" s="292" t="s">
        <v>120</v>
      </c>
      <c r="O631" s="292">
        <f>L631</f>
        <v>0</v>
      </c>
      <c r="P631" s="292">
        <f>H631+L631</f>
        <v>0</v>
      </c>
      <c r="Q631" s="292">
        <f>I631+M631</f>
        <v>0</v>
      </c>
      <c r="R631" s="292" t="s">
        <v>120</v>
      </c>
      <c r="S631" s="294">
        <f>P631</f>
        <v>0</v>
      </c>
    </row>
    <row r="632" spans="1:19" ht="18.899999999999999" hidden="1" customHeight="1" x14ac:dyDescent="0.3">
      <c r="A632" s="307" t="s">
        <v>123</v>
      </c>
      <c r="B632" s="291" t="s">
        <v>120</v>
      </c>
      <c r="C632" s="292" t="s">
        <v>120</v>
      </c>
      <c r="D632" s="294" t="s">
        <v>120</v>
      </c>
      <c r="E632" s="297" t="s">
        <v>120</v>
      </c>
      <c r="F632" s="298" t="s">
        <v>120</v>
      </c>
      <c r="G632" s="299" t="s">
        <v>120</v>
      </c>
      <c r="H632" s="295" t="s">
        <v>120</v>
      </c>
      <c r="I632" s="292" t="s">
        <v>120</v>
      </c>
      <c r="J632" s="316"/>
      <c r="K632" s="292">
        <f>J632</f>
        <v>0</v>
      </c>
      <c r="L632" s="292" t="s">
        <v>120</v>
      </c>
      <c r="M632" s="292" t="s">
        <v>120</v>
      </c>
      <c r="N632" s="316"/>
      <c r="O632" s="292">
        <f>N632</f>
        <v>0</v>
      </c>
      <c r="P632" s="292" t="s">
        <v>120</v>
      </c>
      <c r="Q632" s="292" t="s">
        <v>120</v>
      </c>
      <c r="R632" s="292">
        <f>J632+N632</f>
        <v>0</v>
      </c>
      <c r="S632" s="294">
        <f>R632</f>
        <v>0</v>
      </c>
    </row>
    <row r="633" spans="1:19" ht="18.899999999999999" hidden="1" customHeight="1" x14ac:dyDescent="0.3">
      <c r="A633" s="308" t="s">
        <v>125</v>
      </c>
      <c r="B633" s="309"/>
      <c r="C633" s="292">
        <f>IF(E633+G633=0, 0, ROUND((P633-Q633)/(G633+E633)/12,0))</f>
        <v>0</v>
      </c>
      <c r="D633" s="294">
        <f>IF(F633=0,0,ROUND(Q633/F633,0))</f>
        <v>0</v>
      </c>
      <c r="E633" s="297">
        <f>E634+E635</f>
        <v>0</v>
      </c>
      <c r="F633" s="298">
        <f>F634+F635</f>
        <v>0</v>
      </c>
      <c r="G633" s="299">
        <f>G634+G635</f>
        <v>0</v>
      </c>
      <c r="H633" s="295">
        <f>H634+H635</f>
        <v>0</v>
      </c>
      <c r="I633" s="292">
        <f t="shared" ref="I633" si="204">I634+I635</f>
        <v>0</v>
      </c>
      <c r="J633" s="292">
        <f>J636</f>
        <v>0</v>
      </c>
      <c r="K633" s="292">
        <f>IF(H633+J633=K634+K635+K636,H633+J633,"CHYBA")</f>
        <v>0</v>
      </c>
      <c r="L633" s="292">
        <f>L634+L635</f>
        <v>0</v>
      </c>
      <c r="M633" s="292">
        <f>M634+M635</f>
        <v>0</v>
      </c>
      <c r="N633" s="292">
        <f>N636</f>
        <v>0</v>
      </c>
      <c r="O633" s="292">
        <f>IF(L633+N633=O634+O635+O636,L633+N633,"CHYBA")</f>
        <v>0</v>
      </c>
      <c r="P633" s="292">
        <f>P634+P635</f>
        <v>0</v>
      </c>
      <c r="Q633" s="292">
        <f>Q634+Q635</f>
        <v>0</v>
      </c>
      <c r="R633" s="292">
        <f>R636</f>
        <v>0</v>
      </c>
      <c r="S633" s="294">
        <f>IF(P633+R633=S634+S635+S636,P633+R633,"CHYBA")</f>
        <v>0</v>
      </c>
    </row>
    <row r="634" spans="1:19" ht="18.899999999999999" hidden="1" customHeight="1" x14ac:dyDescent="0.3">
      <c r="A634" s="307" t="s">
        <v>121</v>
      </c>
      <c r="B634" s="291" t="s">
        <v>120</v>
      </c>
      <c r="C634" s="292">
        <f>IF(E634+G634=0, 0, ROUND((P634-Q634)/(G634+E634)/12,0))</f>
        <v>0</v>
      </c>
      <c r="D634" s="294">
        <f>IF(F634=0,0,ROUND(Q634/F634,0))</f>
        <v>0</v>
      </c>
      <c r="E634" s="312"/>
      <c r="F634" s="313"/>
      <c r="G634" s="314"/>
      <c r="H634" s="315"/>
      <c r="I634" s="316"/>
      <c r="J634" s="292" t="s">
        <v>120</v>
      </c>
      <c r="K634" s="292">
        <f>H634</f>
        <v>0</v>
      </c>
      <c r="L634" s="316"/>
      <c r="M634" s="316"/>
      <c r="N634" s="292" t="s">
        <v>120</v>
      </c>
      <c r="O634" s="292">
        <f>L634</f>
        <v>0</v>
      </c>
      <c r="P634" s="292">
        <f>H634+L634</f>
        <v>0</v>
      </c>
      <c r="Q634" s="292">
        <f>I634+M634</f>
        <v>0</v>
      </c>
      <c r="R634" s="292" t="s">
        <v>120</v>
      </c>
      <c r="S634" s="294">
        <f>P634</f>
        <v>0</v>
      </c>
    </row>
    <row r="635" spans="1:19" ht="18.899999999999999" hidden="1" customHeight="1" x14ac:dyDescent="0.3">
      <c r="A635" s="307" t="s">
        <v>122</v>
      </c>
      <c r="B635" s="291" t="s">
        <v>120</v>
      </c>
      <c r="C635" s="292">
        <f>IF(E635+G635=0, 0, ROUND((P635-Q635)/(G635+E635)/12,0))</f>
        <v>0</v>
      </c>
      <c r="D635" s="294">
        <f>IF(F635=0,0,ROUND(Q635/F635,0))</f>
        <v>0</v>
      </c>
      <c r="E635" s="312"/>
      <c r="F635" s="313"/>
      <c r="G635" s="314"/>
      <c r="H635" s="315"/>
      <c r="I635" s="316"/>
      <c r="J635" s="292" t="s">
        <v>120</v>
      </c>
      <c r="K635" s="292">
        <f>H635</f>
        <v>0</v>
      </c>
      <c r="L635" s="316"/>
      <c r="M635" s="316"/>
      <c r="N635" s="292" t="s">
        <v>120</v>
      </c>
      <c r="O635" s="292">
        <f>L635</f>
        <v>0</v>
      </c>
      <c r="P635" s="292">
        <f>H635+L635</f>
        <v>0</v>
      </c>
      <c r="Q635" s="292">
        <f>I635+M635</f>
        <v>0</v>
      </c>
      <c r="R635" s="292" t="s">
        <v>120</v>
      </c>
      <c r="S635" s="294">
        <f>P635</f>
        <v>0</v>
      </c>
    </row>
    <row r="636" spans="1:19" ht="18.899999999999999" hidden="1" customHeight="1" x14ac:dyDescent="0.3">
      <c r="A636" s="307" t="s">
        <v>123</v>
      </c>
      <c r="B636" s="291" t="s">
        <v>120</v>
      </c>
      <c r="C636" s="292" t="s">
        <v>120</v>
      </c>
      <c r="D636" s="294" t="s">
        <v>120</v>
      </c>
      <c r="E636" s="297" t="s">
        <v>120</v>
      </c>
      <c r="F636" s="298" t="s">
        <v>120</v>
      </c>
      <c r="G636" s="299" t="s">
        <v>120</v>
      </c>
      <c r="H636" s="295" t="s">
        <v>120</v>
      </c>
      <c r="I636" s="292" t="s">
        <v>120</v>
      </c>
      <c r="J636" s="316"/>
      <c r="K636" s="292">
        <f>J636</f>
        <v>0</v>
      </c>
      <c r="L636" s="292" t="s">
        <v>120</v>
      </c>
      <c r="M636" s="292" t="s">
        <v>120</v>
      </c>
      <c r="N636" s="316"/>
      <c r="O636" s="292">
        <f>N636</f>
        <v>0</v>
      </c>
      <c r="P636" s="292" t="s">
        <v>120</v>
      </c>
      <c r="Q636" s="292" t="s">
        <v>120</v>
      </c>
      <c r="R636" s="292">
        <f>J636+N636</f>
        <v>0</v>
      </c>
      <c r="S636" s="294">
        <f>R636</f>
        <v>0</v>
      </c>
    </row>
    <row r="637" spans="1:19" ht="18.899999999999999" hidden="1" customHeight="1" x14ac:dyDescent="0.3">
      <c r="A637" s="308" t="s">
        <v>125</v>
      </c>
      <c r="B637" s="309"/>
      <c r="C637" s="292">
        <f>IF(E637+G637=0, 0, ROUND((P637-Q637)/(G637+E637)/12,0))</f>
        <v>0</v>
      </c>
      <c r="D637" s="294">
        <f>IF(F637=0,0,ROUND(Q637/F637,0))</f>
        <v>0</v>
      </c>
      <c r="E637" s="297">
        <f>E638+E639</f>
        <v>0</v>
      </c>
      <c r="F637" s="298">
        <f>F638+F639</f>
        <v>0</v>
      </c>
      <c r="G637" s="299">
        <f>G638+G639</f>
        <v>0</v>
      </c>
      <c r="H637" s="295">
        <f>H638+H639</f>
        <v>0</v>
      </c>
      <c r="I637" s="292">
        <f t="shared" ref="I637" si="205">I638+I639</f>
        <v>0</v>
      </c>
      <c r="J637" s="292">
        <f>J640</f>
        <v>0</v>
      </c>
      <c r="K637" s="292">
        <f>IF(H637+J637=K638+K639+K640,H637+J637,"CHYBA")</f>
        <v>0</v>
      </c>
      <c r="L637" s="292">
        <f>L638+L639</f>
        <v>0</v>
      </c>
      <c r="M637" s="292">
        <f>M638+M639</f>
        <v>0</v>
      </c>
      <c r="N637" s="292">
        <f>N640</f>
        <v>0</v>
      </c>
      <c r="O637" s="292">
        <f>IF(L637+N637=O638+O639+O640,L637+N637,"CHYBA")</f>
        <v>0</v>
      </c>
      <c r="P637" s="292">
        <f>P638+P639</f>
        <v>0</v>
      </c>
      <c r="Q637" s="292">
        <f>Q638+Q639</f>
        <v>0</v>
      </c>
      <c r="R637" s="292">
        <f>R640</f>
        <v>0</v>
      </c>
      <c r="S637" s="294">
        <f>IF(P637+R637=S638+S639+S640,P637+R637,"CHYBA")</f>
        <v>0</v>
      </c>
    </row>
    <row r="638" spans="1:19" ht="18.899999999999999" hidden="1" customHeight="1" x14ac:dyDescent="0.3">
      <c r="A638" s="307" t="s">
        <v>121</v>
      </c>
      <c r="B638" s="291" t="s">
        <v>120</v>
      </c>
      <c r="C638" s="292">
        <f>IF(E638+G638=0, 0, ROUND((P638-Q638)/(G638+E638)/12,0))</f>
        <v>0</v>
      </c>
      <c r="D638" s="294">
        <f>IF(F638=0,0,ROUND(Q638/F638,0))</f>
        <v>0</v>
      </c>
      <c r="E638" s="312"/>
      <c r="F638" s="313"/>
      <c r="G638" s="314"/>
      <c r="H638" s="315"/>
      <c r="I638" s="316"/>
      <c r="J638" s="292" t="s">
        <v>120</v>
      </c>
      <c r="K638" s="292">
        <f>H638</f>
        <v>0</v>
      </c>
      <c r="L638" s="316"/>
      <c r="M638" s="316"/>
      <c r="N638" s="292" t="s">
        <v>120</v>
      </c>
      <c r="O638" s="292">
        <f>L638</f>
        <v>0</v>
      </c>
      <c r="P638" s="292">
        <f>H638+L638</f>
        <v>0</v>
      </c>
      <c r="Q638" s="292">
        <f>I638+M638</f>
        <v>0</v>
      </c>
      <c r="R638" s="292" t="s">
        <v>120</v>
      </c>
      <c r="S638" s="294">
        <f>P638</f>
        <v>0</v>
      </c>
    </row>
    <row r="639" spans="1:19" ht="18.899999999999999" hidden="1" customHeight="1" x14ac:dyDescent="0.3">
      <c r="A639" s="307" t="s">
        <v>122</v>
      </c>
      <c r="B639" s="291" t="s">
        <v>120</v>
      </c>
      <c r="C639" s="292">
        <f>IF(E639+G639=0, 0, ROUND((P639-Q639)/(G639+E639)/12,0))</f>
        <v>0</v>
      </c>
      <c r="D639" s="294">
        <f>IF(F639=0,0,ROUND(Q639/F639,0))</f>
        <v>0</v>
      </c>
      <c r="E639" s="312"/>
      <c r="F639" s="313"/>
      <c r="G639" s="314"/>
      <c r="H639" s="315"/>
      <c r="I639" s="316"/>
      <c r="J639" s="292" t="s">
        <v>120</v>
      </c>
      <c r="K639" s="292">
        <f>H639</f>
        <v>0</v>
      </c>
      <c r="L639" s="316"/>
      <c r="M639" s="316"/>
      <c r="N639" s="292" t="s">
        <v>120</v>
      </c>
      <c r="O639" s="292">
        <f>L639</f>
        <v>0</v>
      </c>
      <c r="P639" s="292">
        <f>H639+L639</f>
        <v>0</v>
      </c>
      <c r="Q639" s="292">
        <f>I639+M639</f>
        <v>0</v>
      </c>
      <c r="R639" s="292" t="s">
        <v>120</v>
      </c>
      <c r="S639" s="294">
        <f>P639</f>
        <v>0</v>
      </c>
    </row>
    <row r="640" spans="1:19" ht="18.899999999999999" hidden="1" customHeight="1" x14ac:dyDescent="0.3">
      <c r="A640" s="307" t="s">
        <v>123</v>
      </c>
      <c r="B640" s="291" t="s">
        <v>120</v>
      </c>
      <c r="C640" s="292" t="s">
        <v>120</v>
      </c>
      <c r="D640" s="294" t="s">
        <v>120</v>
      </c>
      <c r="E640" s="297" t="s">
        <v>120</v>
      </c>
      <c r="F640" s="298" t="s">
        <v>120</v>
      </c>
      <c r="G640" s="299" t="s">
        <v>120</v>
      </c>
      <c r="H640" s="295" t="s">
        <v>120</v>
      </c>
      <c r="I640" s="292" t="s">
        <v>120</v>
      </c>
      <c r="J640" s="316"/>
      <c r="K640" s="292">
        <f>J640</f>
        <v>0</v>
      </c>
      <c r="L640" s="292" t="s">
        <v>120</v>
      </c>
      <c r="M640" s="292" t="s">
        <v>120</v>
      </c>
      <c r="N640" s="316"/>
      <c r="O640" s="292">
        <f>N640</f>
        <v>0</v>
      </c>
      <c r="P640" s="292" t="s">
        <v>120</v>
      </c>
      <c r="Q640" s="292" t="s">
        <v>120</v>
      </c>
      <c r="R640" s="292">
        <f>J640+N640</f>
        <v>0</v>
      </c>
      <c r="S640" s="294">
        <f>R640</f>
        <v>0</v>
      </c>
    </row>
    <row r="641" spans="1:19" ht="18.899999999999999" hidden="1" customHeight="1" x14ac:dyDescent="0.3">
      <c r="A641" s="308" t="s">
        <v>125</v>
      </c>
      <c r="B641" s="309"/>
      <c r="C641" s="292">
        <f>IF(E641+G641=0, 0, ROUND((P641-Q641)/(G641+E641)/12,0))</f>
        <v>0</v>
      </c>
      <c r="D641" s="294">
        <f>IF(F641=0,0,ROUND(Q641/F641,0))</f>
        <v>0</v>
      </c>
      <c r="E641" s="297">
        <f>E642+E643</f>
        <v>0</v>
      </c>
      <c r="F641" s="298">
        <f>F642+F643</f>
        <v>0</v>
      </c>
      <c r="G641" s="299">
        <f>G642+G643</f>
        <v>0</v>
      </c>
      <c r="H641" s="295">
        <f>H642+H643</f>
        <v>0</v>
      </c>
      <c r="I641" s="292">
        <f t="shared" ref="I641" si="206">I642+I643</f>
        <v>0</v>
      </c>
      <c r="J641" s="292">
        <f>J644</f>
        <v>0</v>
      </c>
      <c r="K641" s="292">
        <f>IF(H641+J641=K642+K643+K644,H641+J641,"CHYBA")</f>
        <v>0</v>
      </c>
      <c r="L641" s="292">
        <f>L642+L643</f>
        <v>0</v>
      </c>
      <c r="M641" s="292">
        <f>M642+M643</f>
        <v>0</v>
      </c>
      <c r="N641" s="292">
        <f>N644</f>
        <v>0</v>
      </c>
      <c r="O641" s="292">
        <f>IF(L641+N641=O642+O643+O644,L641+N641,"CHYBA")</f>
        <v>0</v>
      </c>
      <c r="P641" s="292">
        <f>P642+P643</f>
        <v>0</v>
      </c>
      <c r="Q641" s="292">
        <f>Q642+Q643</f>
        <v>0</v>
      </c>
      <c r="R641" s="292">
        <f>R644</f>
        <v>0</v>
      </c>
      <c r="S641" s="294">
        <f>IF(P641+R641=S642+S643+S644,P641+R641,"CHYBA")</f>
        <v>0</v>
      </c>
    </row>
    <row r="642" spans="1:19" ht="18.899999999999999" hidden="1" customHeight="1" x14ac:dyDescent="0.3">
      <c r="A642" s="307" t="s">
        <v>121</v>
      </c>
      <c r="B642" s="291" t="s">
        <v>120</v>
      </c>
      <c r="C642" s="292">
        <f>IF(E642+G642=0, 0, ROUND((P642-Q642)/(G642+E642)/12,0))</f>
        <v>0</v>
      </c>
      <c r="D642" s="294">
        <f>IF(F642=0,0,ROUND(Q642/F642,0))</f>
        <v>0</v>
      </c>
      <c r="E642" s="312"/>
      <c r="F642" s="313"/>
      <c r="G642" s="314"/>
      <c r="H642" s="315"/>
      <c r="I642" s="316"/>
      <c r="J642" s="292" t="s">
        <v>120</v>
      </c>
      <c r="K642" s="292">
        <f>H642</f>
        <v>0</v>
      </c>
      <c r="L642" s="316"/>
      <c r="M642" s="316"/>
      <c r="N642" s="292" t="s">
        <v>120</v>
      </c>
      <c r="O642" s="292">
        <f>L642</f>
        <v>0</v>
      </c>
      <c r="P642" s="292">
        <f>H642+L642</f>
        <v>0</v>
      </c>
      <c r="Q642" s="292">
        <f>I642+M642</f>
        <v>0</v>
      </c>
      <c r="R642" s="292" t="s">
        <v>120</v>
      </c>
      <c r="S642" s="294">
        <f>P642</f>
        <v>0</v>
      </c>
    </row>
    <row r="643" spans="1:19" ht="18.899999999999999" hidden="1" customHeight="1" x14ac:dyDescent="0.3">
      <c r="A643" s="307" t="s">
        <v>122</v>
      </c>
      <c r="B643" s="291" t="s">
        <v>120</v>
      </c>
      <c r="C643" s="292">
        <f>IF(E643+G643=0, 0, ROUND((P643-Q643)/(G643+E643)/12,0))</f>
        <v>0</v>
      </c>
      <c r="D643" s="294">
        <f>IF(F643=0,0,ROUND(Q643/F643,0))</f>
        <v>0</v>
      </c>
      <c r="E643" s="312"/>
      <c r="F643" s="313"/>
      <c r="G643" s="314"/>
      <c r="H643" s="315"/>
      <c r="I643" s="316"/>
      <c r="J643" s="292" t="s">
        <v>120</v>
      </c>
      <c r="K643" s="292">
        <f>H643</f>
        <v>0</v>
      </c>
      <c r="L643" s="316"/>
      <c r="M643" s="316"/>
      <c r="N643" s="292" t="s">
        <v>120</v>
      </c>
      <c r="O643" s="292">
        <f>L643</f>
        <v>0</v>
      </c>
      <c r="P643" s="292">
        <f>H643+L643</f>
        <v>0</v>
      </c>
      <c r="Q643" s="292">
        <f>I643+M643</f>
        <v>0</v>
      </c>
      <c r="R643" s="292" t="s">
        <v>120</v>
      </c>
      <c r="S643" s="294">
        <f>P643</f>
        <v>0</v>
      </c>
    </row>
    <row r="644" spans="1:19" ht="18.899999999999999" hidden="1" customHeight="1" x14ac:dyDescent="0.3">
      <c r="A644" s="307" t="s">
        <v>123</v>
      </c>
      <c r="B644" s="291" t="s">
        <v>120</v>
      </c>
      <c r="C644" s="292" t="s">
        <v>120</v>
      </c>
      <c r="D644" s="294" t="s">
        <v>120</v>
      </c>
      <c r="E644" s="297" t="s">
        <v>120</v>
      </c>
      <c r="F644" s="298" t="s">
        <v>120</v>
      </c>
      <c r="G644" s="299" t="s">
        <v>120</v>
      </c>
      <c r="H644" s="295" t="s">
        <v>120</v>
      </c>
      <c r="I644" s="292" t="s">
        <v>120</v>
      </c>
      <c r="J644" s="316"/>
      <c r="K644" s="292">
        <f>J644</f>
        <v>0</v>
      </c>
      <c r="L644" s="292" t="s">
        <v>120</v>
      </c>
      <c r="M644" s="292" t="s">
        <v>120</v>
      </c>
      <c r="N644" s="316"/>
      <c r="O644" s="292">
        <f>N644</f>
        <v>0</v>
      </c>
      <c r="P644" s="292" t="s">
        <v>120</v>
      </c>
      <c r="Q644" s="292" t="s">
        <v>120</v>
      </c>
      <c r="R644" s="292">
        <f>J644+N644</f>
        <v>0</v>
      </c>
      <c r="S644" s="294">
        <f>R644</f>
        <v>0</v>
      </c>
    </row>
    <row r="645" spans="1:19" ht="18.899999999999999" hidden="1" customHeight="1" x14ac:dyDescent="0.3">
      <c r="A645" s="308" t="s">
        <v>125</v>
      </c>
      <c r="B645" s="309"/>
      <c r="C645" s="292">
        <f>IF(E645+G645=0, 0, ROUND((P645-Q645)/(G645+E645)/12,0))</f>
        <v>0</v>
      </c>
      <c r="D645" s="294">
        <f>IF(F645=0,0,ROUND(Q645/F645,0))</f>
        <v>0</v>
      </c>
      <c r="E645" s="297">
        <f>E646+E647</f>
        <v>0</v>
      </c>
      <c r="F645" s="298">
        <f>F646+F647</f>
        <v>0</v>
      </c>
      <c r="G645" s="299">
        <f>G646+G647</f>
        <v>0</v>
      </c>
      <c r="H645" s="295">
        <f>H646+H647</f>
        <v>0</v>
      </c>
      <c r="I645" s="292">
        <f t="shared" ref="I645" si="207">I646+I647</f>
        <v>0</v>
      </c>
      <c r="J645" s="292">
        <f>J648</f>
        <v>0</v>
      </c>
      <c r="K645" s="292">
        <f>IF(H645+J645=K646+K647+K648,H645+J645,"CHYBA")</f>
        <v>0</v>
      </c>
      <c r="L645" s="292">
        <f>L646+L647</f>
        <v>0</v>
      </c>
      <c r="M645" s="292">
        <f>M646+M647</f>
        <v>0</v>
      </c>
      <c r="N645" s="292">
        <f>N648</f>
        <v>0</v>
      </c>
      <c r="O645" s="292">
        <f>IF(L645+N645=O646+O647+O648,L645+N645,"CHYBA")</f>
        <v>0</v>
      </c>
      <c r="P645" s="292">
        <f>P646+P647</f>
        <v>0</v>
      </c>
      <c r="Q645" s="292">
        <f>Q646+Q647</f>
        <v>0</v>
      </c>
      <c r="R645" s="292">
        <f>R648</f>
        <v>0</v>
      </c>
      <c r="S645" s="294">
        <f>IF(P645+R645=S646+S647+S648,P645+R645,"CHYBA")</f>
        <v>0</v>
      </c>
    </row>
    <row r="646" spans="1:19" ht="18.899999999999999" hidden="1" customHeight="1" x14ac:dyDescent="0.3">
      <c r="A646" s="307" t="s">
        <v>121</v>
      </c>
      <c r="B646" s="291" t="s">
        <v>120</v>
      </c>
      <c r="C646" s="292">
        <f>IF(E646+G646=0, 0, ROUND((P646-Q646)/(G646+E646)/12,0))</f>
        <v>0</v>
      </c>
      <c r="D646" s="294">
        <f>IF(F646=0,0,ROUND(Q646/F646,0))</f>
        <v>0</v>
      </c>
      <c r="E646" s="312"/>
      <c r="F646" s="313"/>
      <c r="G646" s="314"/>
      <c r="H646" s="315"/>
      <c r="I646" s="316"/>
      <c r="J646" s="292" t="s">
        <v>120</v>
      </c>
      <c r="K646" s="292">
        <f>H646</f>
        <v>0</v>
      </c>
      <c r="L646" s="316"/>
      <c r="M646" s="316"/>
      <c r="N646" s="292" t="s">
        <v>120</v>
      </c>
      <c r="O646" s="292">
        <f>L646</f>
        <v>0</v>
      </c>
      <c r="P646" s="292">
        <f>H646+L646</f>
        <v>0</v>
      </c>
      <c r="Q646" s="292">
        <f>I646+M646</f>
        <v>0</v>
      </c>
      <c r="R646" s="292" t="s">
        <v>120</v>
      </c>
      <c r="S646" s="294">
        <f>P646</f>
        <v>0</v>
      </c>
    </row>
    <row r="647" spans="1:19" ht="18.899999999999999" hidden="1" customHeight="1" x14ac:dyDescent="0.3">
      <c r="A647" s="307" t="s">
        <v>122</v>
      </c>
      <c r="B647" s="291" t="s">
        <v>120</v>
      </c>
      <c r="C647" s="292">
        <f>IF(E647+G647=0, 0, ROUND((P647-Q647)/(G647+E647)/12,0))</f>
        <v>0</v>
      </c>
      <c r="D647" s="294">
        <f>IF(F647=0,0,ROUND(Q647/F647,0))</f>
        <v>0</v>
      </c>
      <c r="E647" s="312"/>
      <c r="F647" s="313"/>
      <c r="G647" s="314"/>
      <c r="H647" s="315"/>
      <c r="I647" s="316"/>
      <c r="J647" s="292" t="s">
        <v>120</v>
      </c>
      <c r="K647" s="292">
        <f>H647</f>
        <v>0</v>
      </c>
      <c r="L647" s="316"/>
      <c r="M647" s="316"/>
      <c r="N647" s="292" t="s">
        <v>120</v>
      </c>
      <c r="O647" s="292">
        <f>L647</f>
        <v>0</v>
      </c>
      <c r="P647" s="292">
        <f>H647+L647</f>
        <v>0</v>
      </c>
      <c r="Q647" s="292">
        <f>I647+M647</f>
        <v>0</v>
      </c>
      <c r="R647" s="292" t="s">
        <v>120</v>
      </c>
      <c r="S647" s="294">
        <f>P647</f>
        <v>0</v>
      </c>
    </row>
    <row r="648" spans="1:19" ht="18.899999999999999" hidden="1" customHeight="1" x14ac:dyDescent="0.3">
      <c r="A648" s="325" t="s">
        <v>123</v>
      </c>
      <c r="B648" s="326" t="s">
        <v>120</v>
      </c>
      <c r="C648" s="327" t="s">
        <v>120</v>
      </c>
      <c r="D648" s="333" t="s">
        <v>120</v>
      </c>
      <c r="E648" s="328" t="s">
        <v>120</v>
      </c>
      <c r="F648" s="329" t="s">
        <v>120</v>
      </c>
      <c r="G648" s="330" t="s">
        <v>120</v>
      </c>
      <c r="H648" s="331" t="s">
        <v>120</v>
      </c>
      <c r="I648" s="327" t="s">
        <v>120</v>
      </c>
      <c r="J648" s="332"/>
      <c r="K648" s="327">
        <f>J648</f>
        <v>0</v>
      </c>
      <c r="L648" s="327" t="s">
        <v>120</v>
      </c>
      <c r="M648" s="327" t="s">
        <v>120</v>
      </c>
      <c r="N648" s="332"/>
      <c r="O648" s="327">
        <f>N648</f>
        <v>0</v>
      </c>
      <c r="P648" s="327" t="s">
        <v>120</v>
      </c>
      <c r="Q648" s="327" t="s">
        <v>120</v>
      </c>
      <c r="R648" s="327">
        <f>J648+N648</f>
        <v>0</v>
      </c>
      <c r="S648" s="333">
        <f>R648</f>
        <v>0</v>
      </c>
    </row>
    <row r="649" spans="1:19" ht="18.899999999999999" hidden="1" customHeight="1" x14ac:dyDescent="0.3">
      <c r="A649" s="343" t="s">
        <v>130</v>
      </c>
      <c r="B649" s="344" t="s">
        <v>120</v>
      </c>
      <c r="C649" s="319">
        <f>IF(E649+G649=0, 0, ROUND((P649-Q649)/(G649+E649)/12,0))</f>
        <v>0</v>
      </c>
      <c r="D649" s="324">
        <f>IF(F649=0,0,ROUND(Q649/F649,0))</f>
        <v>0</v>
      </c>
      <c r="E649" s="345">
        <f>E650+E651</f>
        <v>0</v>
      </c>
      <c r="F649" s="319">
        <f>F650+F651</f>
        <v>0</v>
      </c>
      <c r="G649" s="324">
        <f>G650+G651</f>
        <v>0</v>
      </c>
      <c r="H649" s="323">
        <f>H650+H651</f>
        <v>0</v>
      </c>
      <c r="I649" s="319">
        <f t="shared" ref="I649" si="208">I650+I651</f>
        <v>0</v>
      </c>
      <c r="J649" s="319">
        <f>J652</f>
        <v>0</v>
      </c>
      <c r="K649" s="319">
        <f>IF(H649+J649=K650+K651+K652,H649+J649,"CHYBA")</f>
        <v>0</v>
      </c>
      <c r="L649" s="319">
        <f>L650+L651</f>
        <v>0</v>
      </c>
      <c r="M649" s="319">
        <f>M650+M651</f>
        <v>0</v>
      </c>
      <c r="N649" s="319">
        <f>N652</f>
        <v>0</v>
      </c>
      <c r="O649" s="319">
        <f>IF(L649+N649=O650+O651+O652,L649+N649,"CHYBA")</f>
        <v>0</v>
      </c>
      <c r="P649" s="319">
        <f>P650+P651</f>
        <v>0</v>
      </c>
      <c r="Q649" s="319">
        <f>Q650+Q651</f>
        <v>0</v>
      </c>
      <c r="R649" s="319">
        <f>R652</f>
        <v>0</v>
      </c>
      <c r="S649" s="324">
        <f>IF(P649+R649=S650+S651+S652,P649+R649,"CHYBA")</f>
        <v>0</v>
      </c>
    </row>
    <row r="650" spans="1:19" ht="18.899999999999999" hidden="1" customHeight="1" x14ac:dyDescent="0.3">
      <c r="A650" s="307" t="s">
        <v>121</v>
      </c>
      <c r="B650" s="291" t="s">
        <v>120</v>
      </c>
      <c r="C650" s="292">
        <f>IF(E650+G650=0, 0, ROUND((P650-Q650)/(G650+E650)/12,0))</f>
        <v>0</v>
      </c>
      <c r="D650" s="294">
        <f>IF(F650=0,0,ROUND(Q650/F650,0))</f>
        <v>0</v>
      </c>
      <c r="E650" s="293">
        <f>E654+E658+E662+E666+E670+E674+E678</f>
        <v>0</v>
      </c>
      <c r="F650" s="292">
        <f>F654+F658+F662+F666+F670+F674+F678</f>
        <v>0</v>
      </c>
      <c r="G650" s="294">
        <f>G654+G658+G662+G666+G670+G674+G678</f>
        <v>0</v>
      </c>
      <c r="H650" s="295">
        <f>H654+H658+H662+H666+H670+H674+H678</f>
        <v>0</v>
      </c>
      <c r="I650" s="292">
        <f t="shared" ref="I650:I651" si="209">I654+I658+I662+I666+I670+I674+I678</f>
        <v>0</v>
      </c>
      <c r="J650" s="292" t="s">
        <v>120</v>
      </c>
      <c r="K650" s="292">
        <f>H650</f>
        <v>0</v>
      </c>
      <c r="L650" s="292">
        <f>L654+L658+L662+L666+L670+L674+L678</f>
        <v>0</v>
      </c>
      <c r="M650" s="292">
        <f t="shared" ref="M650:M651" si="210">M654+M658+M662+M666+M670+M674+M678</f>
        <v>0</v>
      </c>
      <c r="N650" s="292" t="s">
        <v>120</v>
      </c>
      <c r="O650" s="292">
        <f>L650</f>
        <v>0</v>
      </c>
      <c r="P650" s="292">
        <f>H650+L650</f>
        <v>0</v>
      </c>
      <c r="Q650" s="292">
        <f>I650+M650</f>
        <v>0</v>
      </c>
      <c r="R650" s="292" t="s">
        <v>120</v>
      </c>
      <c r="S650" s="294">
        <f>P650</f>
        <v>0</v>
      </c>
    </row>
    <row r="651" spans="1:19" ht="18.899999999999999" hidden="1" customHeight="1" x14ac:dyDescent="0.3">
      <c r="A651" s="307" t="s">
        <v>122</v>
      </c>
      <c r="B651" s="291" t="s">
        <v>120</v>
      </c>
      <c r="C651" s="292">
        <f>IF(E651+G651=0, 0, ROUND((P651-Q651)/(G651+E651)/12,0))</f>
        <v>0</v>
      </c>
      <c r="D651" s="294">
        <f>IF(F651=0,0,ROUND(Q651/F651,0))</f>
        <v>0</v>
      </c>
      <c r="E651" s="293">
        <f>E655+E659+E663+E667+E671+E675+E679</f>
        <v>0</v>
      </c>
      <c r="F651" s="292">
        <f t="shared" ref="F651:G651" si="211">F655+F659+F663+F667+F671+F675+F679</f>
        <v>0</v>
      </c>
      <c r="G651" s="294">
        <f t="shared" si="211"/>
        <v>0</v>
      </c>
      <c r="H651" s="295">
        <f>H655+H659+H663+H667+H671+H675+H679</f>
        <v>0</v>
      </c>
      <c r="I651" s="292">
        <f t="shared" si="209"/>
        <v>0</v>
      </c>
      <c r="J651" s="292" t="s">
        <v>120</v>
      </c>
      <c r="K651" s="292">
        <f>H651</f>
        <v>0</v>
      </c>
      <c r="L651" s="292">
        <f>L655+L659+L663+L667+L671+L675+L679</f>
        <v>0</v>
      </c>
      <c r="M651" s="292">
        <f t="shared" si="210"/>
        <v>0</v>
      </c>
      <c r="N651" s="292" t="s">
        <v>120</v>
      </c>
      <c r="O651" s="292">
        <f>L651</f>
        <v>0</v>
      </c>
      <c r="P651" s="292">
        <f>H651+L651</f>
        <v>0</v>
      </c>
      <c r="Q651" s="292">
        <f>I651+M651</f>
        <v>0</v>
      </c>
      <c r="R651" s="292" t="s">
        <v>120</v>
      </c>
      <c r="S651" s="294">
        <f>P651</f>
        <v>0</v>
      </c>
    </row>
    <row r="652" spans="1:19" ht="18.899999999999999" hidden="1" customHeight="1" x14ac:dyDescent="0.3">
      <c r="A652" s="307" t="s">
        <v>123</v>
      </c>
      <c r="B652" s="291" t="s">
        <v>120</v>
      </c>
      <c r="C652" s="292" t="s">
        <v>120</v>
      </c>
      <c r="D652" s="294" t="s">
        <v>120</v>
      </c>
      <c r="E652" s="297" t="s">
        <v>120</v>
      </c>
      <c r="F652" s="298" t="s">
        <v>120</v>
      </c>
      <c r="G652" s="299" t="s">
        <v>120</v>
      </c>
      <c r="H652" s="295" t="s">
        <v>120</v>
      </c>
      <c r="I652" s="292" t="s">
        <v>120</v>
      </c>
      <c r="J652" s="292">
        <f>J656+J660+J664+J668+J672+J676+J680</f>
        <v>0</v>
      </c>
      <c r="K652" s="292">
        <f>J652</f>
        <v>0</v>
      </c>
      <c r="L652" s="292" t="s">
        <v>120</v>
      </c>
      <c r="M652" s="292" t="s">
        <v>120</v>
      </c>
      <c r="N652" s="292">
        <f>N656+N660+N664+N668+N672+N676+N680</f>
        <v>0</v>
      </c>
      <c r="O652" s="292">
        <f>N652</f>
        <v>0</v>
      </c>
      <c r="P652" s="292" t="s">
        <v>120</v>
      </c>
      <c r="Q652" s="292" t="s">
        <v>120</v>
      </c>
      <c r="R652" s="292">
        <f>J652+N652</f>
        <v>0</v>
      </c>
      <c r="S652" s="294">
        <f>R652</f>
        <v>0</v>
      </c>
    </row>
    <row r="653" spans="1:19" ht="18.899999999999999" hidden="1" customHeight="1" x14ac:dyDescent="0.3">
      <c r="A653" s="308" t="s">
        <v>125</v>
      </c>
      <c r="B653" s="309"/>
      <c r="C653" s="292">
        <f>IF(E653+G653=0, 0, ROUND((P653-Q653)/(G653+E653)/12,0))</f>
        <v>0</v>
      </c>
      <c r="D653" s="294">
        <f>IF(F653=0,0,ROUND(Q653/F653,0))</f>
        <v>0</v>
      </c>
      <c r="E653" s="297">
        <f>E654+E655</f>
        <v>0</v>
      </c>
      <c r="F653" s="298">
        <f>F654+F655</f>
        <v>0</v>
      </c>
      <c r="G653" s="299">
        <f>G654+G655</f>
        <v>0</v>
      </c>
      <c r="H653" s="310">
        <f>H654+H655</f>
        <v>0</v>
      </c>
      <c r="I653" s="311">
        <f>I654+I655</f>
        <v>0</v>
      </c>
      <c r="J653" s="311">
        <f>J656</f>
        <v>0</v>
      </c>
      <c r="K653" s="311">
        <f>IF(H653+J653=K654+K655+K656,H653+J653,"CHYBA")</f>
        <v>0</v>
      </c>
      <c r="L653" s="292">
        <f>L654+L655</f>
        <v>0</v>
      </c>
      <c r="M653" s="292">
        <f>M654+M655</f>
        <v>0</v>
      </c>
      <c r="N653" s="292">
        <f>N656</f>
        <v>0</v>
      </c>
      <c r="O653" s="292">
        <f>IF(L653+N653=O654+O655+O656,L653+N653,"CHYBA")</f>
        <v>0</v>
      </c>
      <c r="P653" s="292">
        <f>P654+P655</f>
        <v>0</v>
      </c>
      <c r="Q653" s="292">
        <f>Q654+Q655</f>
        <v>0</v>
      </c>
      <c r="R653" s="292">
        <f>R656</f>
        <v>0</v>
      </c>
      <c r="S653" s="294">
        <f>IF(P653+R653=S654+S655+S656,P653+R653,"CHYBA")</f>
        <v>0</v>
      </c>
    </row>
    <row r="654" spans="1:19" ht="18.899999999999999" hidden="1" customHeight="1" x14ac:dyDescent="0.3">
      <c r="A654" s="307" t="s">
        <v>121</v>
      </c>
      <c r="B654" s="291" t="s">
        <v>120</v>
      </c>
      <c r="C654" s="292">
        <f>IF(E654+G654=0, 0, ROUND((P654-Q654)/(G654+E654)/12,0))</f>
        <v>0</v>
      </c>
      <c r="D654" s="294">
        <f>IF(F654=0,0,ROUND(Q654/F654,0))</f>
        <v>0</v>
      </c>
      <c r="E654" s="312"/>
      <c r="F654" s="313"/>
      <c r="G654" s="314"/>
      <c r="H654" s="315"/>
      <c r="I654" s="316"/>
      <c r="J654" s="311" t="s">
        <v>120</v>
      </c>
      <c r="K654" s="311">
        <f>H654</f>
        <v>0</v>
      </c>
      <c r="L654" s="316"/>
      <c r="M654" s="316"/>
      <c r="N654" s="292" t="s">
        <v>120</v>
      </c>
      <c r="O654" s="292">
        <f>L654</f>
        <v>0</v>
      </c>
      <c r="P654" s="292">
        <f>H654+L654</f>
        <v>0</v>
      </c>
      <c r="Q654" s="292">
        <f>I654+M654</f>
        <v>0</v>
      </c>
      <c r="R654" s="292" t="s">
        <v>120</v>
      </c>
      <c r="S654" s="294">
        <f>P654</f>
        <v>0</v>
      </c>
    </row>
    <row r="655" spans="1:19" ht="18.899999999999999" hidden="1" customHeight="1" x14ac:dyDescent="0.3">
      <c r="A655" s="307" t="s">
        <v>122</v>
      </c>
      <c r="B655" s="291" t="s">
        <v>120</v>
      </c>
      <c r="C655" s="292">
        <f>IF(E655+G655=0, 0, ROUND((P655-Q655)/(G655+E655)/12,0))</f>
        <v>0</v>
      </c>
      <c r="D655" s="294">
        <f>IF(F655=0,0,ROUND(Q655/F655,0))</f>
        <v>0</v>
      </c>
      <c r="E655" s="312"/>
      <c r="F655" s="313"/>
      <c r="G655" s="314"/>
      <c r="H655" s="315"/>
      <c r="I655" s="316"/>
      <c r="J655" s="311" t="s">
        <v>120</v>
      </c>
      <c r="K655" s="311">
        <f>H655</f>
        <v>0</v>
      </c>
      <c r="L655" s="316"/>
      <c r="M655" s="316"/>
      <c r="N655" s="292" t="s">
        <v>120</v>
      </c>
      <c r="O655" s="292">
        <f>L655</f>
        <v>0</v>
      </c>
      <c r="P655" s="292">
        <f>H655+L655</f>
        <v>0</v>
      </c>
      <c r="Q655" s="292">
        <f>I655+M655</f>
        <v>0</v>
      </c>
      <c r="R655" s="292" t="s">
        <v>120</v>
      </c>
      <c r="S655" s="294">
        <f>P655</f>
        <v>0</v>
      </c>
    </row>
    <row r="656" spans="1:19" ht="18.899999999999999" hidden="1" customHeight="1" x14ac:dyDescent="0.3">
      <c r="A656" s="307" t="s">
        <v>123</v>
      </c>
      <c r="B656" s="291" t="s">
        <v>120</v>
      </c>
      <c r="C656" s="292" t="s">
        <v>120</v>
      </c>
      <c r="D656" s="294" t="s">
        <v>120</v>
      </c>
      <c r="E656" s="297" t="s">
        <v>120</v>
      </c>
      <c r="F656" s="298" t="s">
        <v>120</v>
      </c>
      <c r="G656" s="299" t="s">
        <v>120</v>
      </c>
      <c r="H656" s="295" t="s">
        <v>120</v>
      </c>
      <c r="I656" s="292" t="s">
        <v>120</v>
      </c>
      <c r="J656" s="316"/>
      <c r="K656" s="311">
        <f>J656</f>
        <v>0</v>
      </c>
      <c r="L656" s="292" t="s">
        <v>120</v>
      </c>
      <c r="M656" s="292" t="s">
        <v>120</v>
      </c>
      <c r="N656" s="316"/>
      <c r="O656" s="292">
        <f>N656</f>
        <v>0</v>
      </c>
      <c r="P656" s="292" t="s">
        <v>120</v>
      </c>
      <c r="Q656" s="292" t="s">
        <v>120</v>
      </c>
      <c r="R656" s="292">
        <f>J656+N656</f>
        <v>0</v>
      </c>
      <c r="S656" s="294">
        <f>R656</f>
        <v>0</v>
      </c>
    </row>
    <row r="657" spans="1:19" ht="18.899999999999999" hidden="1" customHeight="1" x14ac:dyDescent="0.3">
      <c r="A657" s="308" t="s">
        <v>125</v>
      </c>
      <c r="B657" s="309"/>
      <c r="C657" s="292">
        <f>IF(E657+G657=0, 0, ROUND((P657-Q657)/(G657+E657)/12,0))</f>
        <v>0</v>
      </c>
      <c r="D657" s="294">
        <f>IF(F657=0,0,ROUND(Q657/F657,0))</f>
        <v>0</v>
      </c>
      <c r="E657" s="297">
        <f>E658+E659</f>
        <v>0</v>
      </c>
      <c r="F657" s="298">
        <f>F658+F659</f>
        <v>0</v>
      </c>
      <c r="G657" s="299">
        <f>G658+G659</f>
        <v>0</v>
      </c>
      <c r="H657" s="295">
        <f>H658+H659</f>
        <v>0</v>
      </c>
      <c r="I657" s="292">
        <f t="shared" ref="I657" si="212">I658+I659</f>
        <v>0</v>
      </c>
      <c r="J657" s="292">
        <f>J660</f>
        <v>0</v>
      </c>
      <c r="K657" s="292">
        <f>IF(H657+J657=K658+K659+K660,H657+J657,"CHYBA")</f>
        <v>0</v>
      </c>
      <c r="L657" s="292">
        <f>L658+L659</f>
        <v>0</v>
      </c>
      <c r="M657" s="292">
        <f>M658+M659</f>
        <v>0</v>
      </c>
      <c r="N657" s="292">
        <f>N660</f>
        <v>0</v>
      </c>
      <c r="O657" s="292">
        <f>IF(L657+N657=O658+O659+O660,L657+N657,"CHYBA")</f>
        <v>0</v>
      </c>
      <c r="P657" s="292">
        <f>P658+P659</f>
        <v>0</v>
      </c>
      <c r="Q657" s="292">
        <f>Q658+Q659</f>
        <v>0</v>
      </c>
      <c r="R657" s="292">
        <f>R660</f>
        <v>0</v>
      </c>
      <c r="S657" s="294">
        <f>IF(P657+R657=S658+S659+S660,P657+R657,"CHYBA")</f>
        <v>0</v>
      </c>
    </row>
    <row r="658" spans="1:19" ht="18.899999999999999" hidden="1" customHeight="1" x14ac:dyDescent="0.3">
      <c r="A658" s="307" t="s">
        <v>121</v>
      </c>
      <c r="B658" s="291" t="s">
        <v>120</v>
      </c>
      <c r="C658" s="292">
        <f>IF(E658+G658=0, 0, ROUND((P658-Q658)/(G658+E658)/12,0))</f>
        <v>0</v>
      </c>
      <c r="D658" s="294">
        <f>IF(F658=0,0,ROUND(Q658/F658,0))</f>
        <v>0</v>
      </c>
      <c r="E658" s="312"/>
      <c r="F658" s="313"/>
      <c r="G658" s="314"/>
      <c r="H658" s="315"/>
      <c r="I658" s="316"/>
      <c r="J658" s="292" t="s">
        <v>120</v>
      </c>
      <c r="K658" s="292">
        <f>H658</f>
        <v>0</v>
      </c>
      <c r="L658" s="316"/>
      <c r="M658" s="316"/>
      <c r="N658" s="292" t="s">
        <v>120</v>
      </c>
      <c r="O658" s="292">
        <f>L658</f>
        <v>0</v>
      </c>
      <c r="P658" s="292">
        <f>H658+L658</f>
        <v>0</v>
      </c>
      <c r="Q658" s="292">
        <f>I658+M658</f>
        <v>0</v>
      </c>
      <c r="R658" s="292" t="s">
        <v>120</v>
      </c>
      <c r="S658" s="294">
        <f>P658</f>
        <v>0</v>
      </c>
    </row>
    <row r="659" spans="1:19" ht="18.899999999999999" hidden="1" customHeight="1" x14ac:dyDescent="0.3">
      <c r="A659" s="307" t="s">
        <v>122</v>
      </c>
      <c r="B659" s="291" t="s">
        <v>120</v>
      </c>
      <c r="C659" s="292">
        <f>IF(E659+G659=0, 0, ROUND((P659-Q659)/(G659+E659)/12,0))</f>
        <v>0</v>
      </c>
      <c r="D659" s="294">
        <f>IF(F659=0,0,ROUND(Q659/F659,0))</f>
        <v>0</v>
      </c>
      <c r="E659" s="312"/>
      <c r="F659" s="313"/>
      <c r="G659" s="314"/>
      <c r="H659" s="315"/>
      <c r="I659" s="316"/>
      <c r="J659" s="292" t="s">
        <v>120</v>
      </c>
      <c r="K659" s="292">
        <f>H659</f>
        <v>0</v>
      </c>
      <c r="L659" s="316"/>
      <c r="M659" s="316"/>
      <c r="N659" s="292" t="s">
        <v>120</v>
      </c>
      <c r="O659" s="292">
        <f>L659</f>
        <v>0</v>
      </c>
      <c r="P659" s="292">
        <f>H659+L659</f>
        <v>0</v>
      </c>
      <c r="Q659" s="292">
        <f>I659+M659</f>
        <v>0</v>
      </c>
      <c r="R659" s="292" t="s">
        <v>120</v>
      </c>
      <c r="S659" s="294">
        <f>P659</f>
        <v>0</v>
      </c>
    </row>
    <row r="660" spans="1:19" ht="18.899999999999999" hidden="1" customHeight="1" x14ac:dyDescent="0.3">
      <c r="A660" s="307" t="s">
        <v>123</v>
      </c>
      <c r="B660" s="291" t="s">
        <v>120</v>
      </c>
      <c r="C660" s="292" t="s">
        <v>120</v>
      </c>
      <c r="D660" s="294" t="s">
        <v>120</v>
      </c>
      <c r="E660" s="297" t="s">
        <v>120</v>
      </c>
      <c r="F660" s="298" t="s">
        <v>120</v>
      </c>
      <c r="G660" s="299" t="s">
        <v>120</v>
      </c>
      <c r="H660" s="295" t="s">
        <v>120</v>
      </c>
      <c r="I660" s="292" t="s">
        <v>120</v>
      </c>
      <c r="J660" s="316"/>
      <c r="K660" s="292">
        <f>J660</f>
        <v>0</v>
      </c>
      <c r="L660" s="292" t="s">
        <v>120</v>
      </c>
      <c r="M660" s="292" t="s">
        <v>120</v>
      </c>
      <c r="N660" s="316"/>
      <c r="O660" s="292">
        <f>N660</f>
        <v>0</v>
      </c>
      <c r="P660" s="292" t="s">
        <v>120</v>
      </c>
      <c r="Q660" s="292" t="s">
        <v>120</v>
      </c>
      <c r="R660" s="292">
        <f>J660+N660</f>
        <v>0</v>
      </c>
      <c r="S660" s="294">
        <f>R660</f>
        <v>0</v>
      </c>
    </row>
    <row r="661" spans="1:19" ht="18.899999999999999" hidden="1" customHeight="1" x14ac:dyDescent="0.3">
      <c r="A661" s="308" t="s">
        <v>125</v>
      </c>
      <c r="B661" s="309"/>
      <c r="C661" s="292">
        <f>IF(E661+G661=0, 0, ROUND((P661-Q661)/(G661+E661)/12,0))</f>
        <v>0</v>
      </c>
      <c r="D661" s="294">
        <f>IF(F661=0,0,ROUND(Q661/F661,0))</f>
        <v>0</v>
      </c>
      <c r="E661" s="297">
        <f>E662+E663</f>
        <v>0</v>
      </c>
      <c r="F661" s="298">
        <f>F662+F663</f>
        <v>0</v>
      </c>
      <c r="G661" s="299">
        <f>G662+G663</f>
        <v>0</v>
      </c>
      <c r="H661" s="295">
        <f>H662+H663</f>
        <v>0</v>
      </c>
      <c r="I661" s="292">
        <f t="shared" ref="I661" si="213">I662+I663</f>
        <v>0</v>
      </c>
      <c r="J661" s="292">
        <f>J664</f>
        <v>0</v>
      </c>
      <c r="K661" s="292">
        <f>IF(H661+J661=K662+K663+K664,H661+J661,"CHYBA")</f>
        <v>0</v>
      </c>
      <c r="L661" s="292">
        <f>L662+L663</f>
        <v>0</v>
      </c>
      <c r="M661" s="292">
        <f>M662+M663</f>
        <v>0</v>
      </c>
      <c r="N661" s="292">
        <f>N664</f>
        <v>0</v>
      </c>
      <c r="O661" s="292">
        <f>IF(L661+N661=O662+O663+O664,L661+N661,"CHYBA")</f>
        <v>0</v>
      </c>
      <c r="P661" s="292">
        <f>P662+P663</f>
        <v>0</v>
      </c>
      <c r="Q661" s="292">
        <f>Q662+Q663</f>
        <v>0</v>
      </c>
      <c r="R661" s="292">
        <f>R664</f>
        <v>0</v>
      </c>
      <c r="S661" s="294">
        <f>IF(P661+R661=S662+S663+S664,P661+R661,"CHYBA")</f>
        <v>0</v>
      </c>
    </row>
    <row r="662" spans="1:19" ht="18.899999999999999" hidden="1" customHeight="1" x14ac:dyDescent="0.3">
      <c r="A662" s="307" t="s">
        <v>121</v>
      </c>
      <c r="B662" s="291" t="s">
        <v>120</v>
      </c>
      <c r="C662" s="292">
        <f>IF(E662+G662=0, 0, ROUND((P662-Q662)/(G662+E662)/12,0))</f>
        <v>0</v>
      </c>
      <c r="D662" s="294">
        <f>IF(F662=0,0,ROUND(Q662/F662,0))</f>
        <v>0</v>
      </c>
      <c r="E662" s="312"/>
      <c r="F662" s="313"/>
      <c r="G662" s="314"/>
      <c r="H662" s="315"/>
      <c r="I662" s="316"/>
      <c r="J662" s="292" t="s">
        <v>120</v>
      </c>
      <c r="K662" s="292">
        <f>H662</f>
        <v>0</v>
      </c>
      <c r="L662" s="316"/>
      <c r="M662" s="316"/>
      <c r="N662" s="292" t="s">
        <v>120</v>
      </c>
      <c r="O662" s="292">
        <f>L662</f>
        <v>0</v>
      </c>
      <c r="P662" s="292">
        <f>H662+L662</f>
        <v>0</v>
      </c>
      <c r="Q662" s="292">
        <f>I662+M662</f>
        <v>0</v>
      </c>
      <c r="R662" s="292" t="s">
        <v>120</v>
      </c>
      <c r="S662" s="294">
        <f>P662</f>
        <v>0</v>
      </c>
    </row>
    <row r="663" spans="1:19" ht="18.899999999999999" hidden="1" customHeight="1" x14ac:dyDescent="0.3">
      <c r="A663" s="307" t="s">
        <v>122</v>
      </c>
      <c r="B663" s="291" t="s">
        <v>120</v>
      </c>
      <c r="C663" s="292">
        <f>IF(E663+G663=0, 0, ROUND((P663-Q663)/(G663+E663)/12,0))</f>
        <v>0</v>
      </c>
      <c r="D663" s="294">
        <f>IF(F663=0,0,ROUND(Q663/F663,0))</f>
        <v>0</v>
      </c>
      <c r="E663" s="312"/>
      <c r="F663" s="313"/>
      <c r="G663" s="314"/>
      <c r="H663" s="315"/>
      <c r="I663" s="316"/>
      <c r="J663" s="292" t="s">
        <v>120</v>
      </c>
      <c r="K663" s="292">
        <f>H663</f>
        <v>0</v>
      </c>
      <c r="L663" s="316"/>
      <c r="M663" s="316"/>
      <c r="N663" s="292" t="s">
        <v>120</v>
      </c>
      <c r="O663" s="292">
        <f>L663</f>
        <v>0</v>
      </c>
      <c r="P663" s="292">
        <f>H663+L663</f>
        <v>0</v>
      </c>
      <c r="Q663" s="292">
        <f>I663+M663</f>
        <v>0</v>
      </c>
      <c r="R663" s="292" t="s">
        <v>120</v>
      </c>
      <c r="S663" s="294">
        <f>P663</f>
        <v>0</v>
      </c>
    </row>
    <row r="664" spans="1:19" ht="18.899999999999999" hidden="1" customHeight="1" x14ac:dyDescent="0.3">
      <c r="A664" s="307" t="s">
        <v>123</v>
      </c>
      <c r="B664" s="291" t="s">
        <v>120</v>
      </c>
      <c r="C664" s="292" t="s">
        <v>120</v>
      </c>
      <c r="D664" s="294" t="s">
        <v>120</v>
      </c>
      <c r="E664" s="297" t="s">
        <v>120</v>
      </c>
      <c r="F664" s="298" t="s">
        <v>120</v>
      </c>
      <c r="G664" s="299" t="s">
        <v>120</v>
      </c>
      <c r="H664" s="295" t="s">
        <v>120</v>
      </c>
      <c r="I664" s="292" t="s">
        <v>120</v>
      </c>
      <c r="J664" s="316"/>
      <c r="K664" s="292">
        <f>J664</f>
        <v>0</v>
      </c>
      <c r="L664" s="292" t="s">
        <v>120</v>
      </c>
      <c r="M664" s="292" t="s">
        <v>120</v>
      </c>
      <c r="N664" s="316"/>
      <c r="O664" s="292">
        <f>N664</f>
        <v>0</v>
      </c>
      <c r="P664" s="292" t="s">
        <v>120</v>
      </c>
      <c r="Q664" s="292" t="s">
        <v>120</v>
      </c>
      <c r="R664" s="292">
        <f>J664+N664</f>
        <v>0</v>
      </c>
      <c r="S664" s="294">
        <f>R664</f>
        <v>0</v>
      </c>
    </row>
    <row r="665" spans="1:19" ht="18.899999999999999" hidden="1" customHeight="1" x14ac:dyDescent="0.3">
      <c r="A665" s="308" t="s">
        <v>125</v>
      </c>
      <c r="B665" s="309"/>
      <c r="C665" s="292">
        <f>IF(E665+G665=0, 0, ROUND((P665-Q665)/(G665+E665)/12,0))</f>
        <v>0</v>
      </c>
      <c r="D665" s="294">
        <f>IF(F665=0,0,ROUND(Q665/F665,0))</f>
        <v>0</v>
      </c>
      <c r="E665" s="297">
        <f>E666+E667</f>
        <v>0</v>
      </c>
      <c r="F665" s="298">
        <f>F666+F667</f>
        <v>0</v>
      </c>
      <c r="G665" s="299">
        <f>G666+G667</f>
        <v>0</v>
      </c>
      <c r="H665" s="295">
        <f>H666+H667</f>
        <v>0</v>
      </c>
      <c r="I665" s="292">
        <f t="shared" ref="I665" si="214">I666+I667</f>
        <v>0</v>
      </c>
      <c r="J665" s="292">
        <f>J668</f>
        <v>0</v>
      </c>
      <c r="K665" s="292">
        <f>IF(H665+J665=K666+K667+K668,H665+J665,"CHYBA")</f>
        <v>0</v>
      </c>
      <c r="L665" s="292">
        <f>L666+L667</f>
        <v>0</v>
      </c>
      <c r="M665" s="292">
        <f>M666+M667</f>
        <v>0</v>
      </c>
      <c r="N665" s="292">
        <f>N668</f>
        <v>0</v>
      </c>
      <c r="O665" s="292">
        <f>IF(L665+N665=O666+O667+O668,L665+N665,"CHYBA")</f>
        <v>0</v>
      </c>
      <c r="P665" s="292">
        <f>P666+P667</f>
        <v>0</v>
      </c>
      <c r="Q665" s="292">
        <f>Q666+Q667</f>
        <v>0</v>
      </c>
      <c r="R665" s="292">
        <f>R668</f>
        <v>0</v>
      </c>
      <c r="S665" s="294">
        <f>IF(P665+R665=S666+S667+S668,P665+R665,"CHYBA")</f>
        <v>0</v>
      </c>
    </row>
    <row r="666" spans="1:19" ht="18.899999999999999" hidden="1" customHeight="1" x14ac:dyDescent="0.3">
      <c r="A666" s="307" t="s">
        <v>121</v>
      </c>
      <c r="B666" s="291" t="s">
        <v>120</v>
      </c>
      <c r="C666" s="292">
        <f>IF(E666+G666=0, 0, ROUND((P666-Q666)/(G666+E666)/12,0))</f>
        <v>0</v>
      </c>
      <c r="D666" s="294">
        <f>IF(F666=0,0,ROUND(Q666/F666,0))</f>
        <v>0</v>
      </c>
      <c r="E666" s="312"/>
      <c r="F666" s="313"/>
      <c r="G666" s="314"/>
      <c r="H666" s="315"/>
      <c r="I666" s="316"/>
      <c r="J666" s="292" t="s">
        <v>120</v>
      </c>
      <c r="K666" s="292">
        <f>H666</f>
        <v>0</v>
      </c>
      <c r="L666" s="316"/>
      <c r="M666" s="316"/>
      <c r="N666" s="292" t="s">
        <v>120</v>
      </c>
      <c r="O666" s="292">
        <f>L666</f>
        <v>0</v>
      </c>
      <c r="P666" s="292">
        <f>H666+L666</f>
        <v>0</v>
      </c>
      <c r="Q666" s="292">
        <f>I666+M666</f>
        <v>0</v>
      </c>
      <c r="R666" s="292" t="s">
        <v>120</v>
      </c>
      <c r="S666" s="294">
        <f>P666</f>
        <v>0</v>
      </c>
    </row>
    <row r="667" spans="1:19" ht="18.899999999999999" hidden="1" customHeight="1" x14ac:dyDescent="0.3">
      <c r="A667" s="307" t="s">
        <v>122</v>
      </c>
      <c r="B667" s="291" t="s">
        <v>120</v>
      </c>
      <c r="C667" s="292">
        <f>IF(E667+G667=0, 0, ROUND((P667-Q667)/(G667+E667)/12,0))</f>
        <v>0</v>
      </c>
      <c r="D667" s="294">
        <f>IF(F667=0,0,ROUND(Q667/F667,0))</f>
        <v>0</v>
      </c>
      <c r="E667" s="312"/>
      <c r="F667" s="313"/>
      <c r="G667" s="314"/>
      <c r="H667" s="315"/>
      <c r="I667" s="316"/>
      <c r="J667" s="292" t="s">
        <v>120</v>
      </c>
      <c r="K667" s="292">
        <f>H667</f>
        <v>0</v>
      </c>
      <c r="L667" s="316"/>
      <c r="M667" s="316"/>
      <c r="N667" s="292" t="s">
        <v>120</v>
      </c>
      <c r="O667" s="292">
        <f>L667</f>
        <v>0</v>
      </c>
      <c r="P667" s="292">
        <f>H667+L667</f>
        <v>0</v>
      </c>
      <c r="Q667" s="292">
        <f>I667+M667</f>
        <v>0</v>
      </c>
      <c r="R667" s="292" t="s">
        <v>120</v>
      </c>
      <c r="S667" s="294">
        <f>P667</f>
        <v>0</v>
      </c>
    </row>
    <row r="668" spans="1:19" ht="18.899999999999999" hidden="1" customHeight="1" x14ac:dyDescent="0.3">
      <c r="A668" s="307" t="s">
        <v>123</v>
      </c>
      <c r="B668" s="291" t="s">
        <v>120</v>
      </c>
      <c r="C668" s="292" t="s">
        <v>120</v>
      </c>
      <c r="D668" s="294" t="s">
        <v>120</v>
      </c>
      <c r="E668" s="297" t="s">
        <v>120</v>
      </c>
      <c r="F668" s="298" t="s">
        <v>120</v>
      </c>
      <c r="G668" s="299" t="s">
        <v>120</v>
      </c>
      <c r="H668" s="295" t="s">
        <v>120</v>
      </c>
      <c r="I668" s="292" t="s">
        <v>120</v>
      </c>
      <c r="J668" s="316"/>
      <c r="K668" s="292">
        <f>J668</f>
        <v>0</v>
      </c>
      <c r="L668" s="292" t="s">
        <v>120</v>
      </c>
      <c r="M668" s="292" t="s">
        <v>120</v>
      </c>
      <c r="N668" s="316"/>
      <c r="O668" s="292">
        <f>N668</f>
        <v>0</v>
      </c>
      <c r="P668" s="292" t="s">
        <v>120</v>
      </c>
      <c r="Q668" s="292" t="s">
        <v>120</v>
      </c>
      <c r="R668" s="292">
        <f>J668+N668</f>
        <v>0</v>
      </c>
      <c r="S668" s="294">
        <f>R668</f>
        <v>0</v>
      </c>
    </row>
    <row r="669" spans="1:19" ht="18.899999999999999" hidden="1" customHeight="1" x14ac:dyDescent="0.3">
      <c r="A669" s="308" t="s">
        <v>125</v>
      </c>
      <c r="B669" s="309"/>
      <c r="C669" s="292">
        <f>IF(E669+G669=0, 0, ROUND((P669-Q669)/(G669+E669)/12,0))</f>
        <v>0</v>
      </c>
      <c r="D669" s="294">
        <f>IF(F669=0,0,ROUND(Q669/F669,0))</f>
        <v>0</v>
      </c>
      <c r="E669" s="297">
        <f>E670+E671</f>
        <v>0</v>
      </c>
      <c r="F669" s="298">
        <f>F670+F671</f>
        <v>0</v>
      </c>
      <c r="G669" s="299">
        <f>G670+G671</f>
        <v>0</v>
      </c>
      <c r="H669" s="295">
        <f>H670+H671</f>
        <v>0</v>
      </c>
      <c r="I669" s="292">
        <f t="shared" ref="I669" si="215">I670+I671</f>
        <v>0</v>
      </c>
      <c r="J669" s="292">
        <f>J672</f>
        <v>0</v>
      </c>
      <c r="K669" s="292">
        <f>IF(H669+J669=K670+K671+K672,H669+J669,"CHYBA")</f>
        <v>0</v>
      </c>
      <c r="L669" s="292">
        <f>L670+L671</f>
        <v>0</v>
      </c>
      <c r="M669" s="292">
        <f>M670+M671</f>
        <v>0</v>
      </c>
      <c r="N669" s="292">
        <f>N672</f>
        <v>0</v>
      </c>
      <c r="O669" s="292">
        <f>IF(L669+N669=O670+O671+O672,L669+N669,"CHYBA")</f>
        <v>0</v>
      </c>
      <c r="P669" s="292">
        <f>P670+P671</f>
        <v>0</v>
      </c>
      <c r="Q669" s="292">
        <f>Q670+Q671</f>
        <v>0</v>
      </c>
      <c r="R669" s="292">
        <f>R672</f>
        <v>0</v>
      </c>
      <c r="S669" s="294">
        <f>IF(P669+R669=S670+S671+S672,P669+R669,"CHYBA")</f>
        <v>0</v>
      </c>
    </row>
    <row r="670" spans="1:19" ht="18.899999999999999" hidden="1" customHeight="1" x14ac:dyDescent="0.3">
      <c r="A670" s="307" t="s">
        <v>121</v>
      </c>
      <c r="B670" s="291" t="s">
        <v>120</v>
      </c>
      <c r="C670" s="292">
        <f>IF(E670+G670=0, 0, ROUND((P670-Q670)/(G670+E670)/12,0))</f>
        <v>0</v>
      </c>
      <c r="D670" s="294">
        <f>IF(F670=0,0,ROUND(Q670/F670,0))</f>
        <v>0</v>
      </c>
      <c r="E670" s="312"/>
      <c r="F670" s="313"/>
      <c r="G670" s="314"/>
      <c r="H670" s="315"/>
      <c r="I670" s="316"/>
      <c r="J670" s="292" t="s">
        <v>120</v>
      </c>
      <c r="K670" s="292">
        <f>H670</f>
        <v>0</v>
      </c>
      <c r="L670" s="316"/>
      <c r="M670" s="316"/>
      <c r="N670" s="292" t="s">
        <v>120</v>
      </c>
      <c r="O670" s="292">
        <f>L670</f>
        <v>0</v>
      </c>
      <c r="P670" s="292">
        <f>H670+L670</f>
        <v>0</v>
      </c>
      <c r="Q670" s="292">
        <f>I670+M670</f>
        <v>0</v>
      </c>
      <c r="R670" s="292" t="s">
        <v>120</v>
      </c>
      <c r="S670" s="294">
        <f>P670</f>
        <v>0</v>
      </c>
    </row>
    <row r="671" spans="1:19" ht="18.899999999999999" hidden="1" customHeight="1" x14ac:dyDescent="0.3">
      <c r="A671" s="307" t="s">
        <v>122</v>
      </c>
      <c r="B671" s="291" t="s">
        <v>120</v>
      </c>
      <c r="C671" s="292">
        <f>IF(E671+G671=0, 0, ROUND((P671-Q671)/(G671+E671)/12,0))</f>
        <v>0</v>
      </c>
      <c r="D671" s="294">
        <f>IF(F671=0,0,ROUND(Q671/F671,0))</f>
        <v>0</v>
      </c>
      <c r="E671" s="312"/>
      <c r="F671" s="313"/>
      <c r="G671" s="314"/>
      <c r="H671" s="315"/>
      <c r="I671" s="316"/>
      <c r="J671" s="292" t="s">
        <v>120</v>
      </c>
      <c r="K671" s="292">
        <f>H671</f>
        <v>0</v>
      </c>
      <c r="L671" s="316"/>
      <c r="M671" s="316"/>
      <c r="N671" s="292" t="s">
        <v>120</v>
      </c>
      <c r="O671" s="292">
        <f>L671</f>
        <v>0</v>
      </c>
      <c r="P671" s="292">
        <f>H671+L671</f>
        <v>0</v>
      </c>
      <c r="Q671" s="292">
        <f>I671+M671</f>
        <v>0</v>
      </c>
      <c r="R671" s="292" t="s">
        <v>120</v>
      </c>
      <c r="S671" s="294">
        <f>P671</f>
        <v>0</v>
      </c>
    </row>
    <row r="672" spans="1:19" ht="18.899999999999999" hidden="1" customHeight="1" x14ac:dyDescent="0.3">
      <c r="A672" s="307" t="s">
        <v>123</v>
      </c>
      <c r="B672" s="291" t="s">
        <v>120</v>
      </c>
      <c r="C672" s="292" t="s">
        <v>120</v>
      </c>
      <c r="D672" s="294" t="s">
        <v>120</v>
      </c>
      <c r="E672" s="297" t="s">
        <v>120</v>
      </c>
      <c r="F672" s="298" t="s">
        <v>120</v>
      </c>
      <c r="G672" s="299" t="s">
        <v>120</v>
      </c>
      <c r="H672" s="295" t="s">
        <v>120</v>
      </c>
      <c r="I672" s="292" t="s">
        <v>120</v>
      </c>
      <c r="J672" s="316"/>
      <c r="K672" s="292">
        <f>J672</f>
        <v>0</v>
      </c>
      <c r="L672" s="292" t="s">
        <v>120</v>
      </c>
      <c r="M672" s="292" t="s">
        <v>120</v>
      </c>
      <c r="N672" s="316"/>
      <c r="O672" s="292">
        <f>N672</f>
        <v>0</v>
      </c>
      <c r="P672" s="292" t="s">
        <v>120</v>
      </c>
      <c r="Q672" s="292" t="s">
        <v>120</v>
      </c>
      <c r="R672" s="292">
        <f>J672+N672</f>
        <v>0</v>
      </c>
      <c r="S672" s="294">
        <f>R672</f>
        <v>0</v>
      </c>
    </row>
    <row r="673" spans="1:19" ht="18.899999999999999" hidden="1" customHeight="1" x14ac:dyDescent="0.3">
      <c r="A673" s="308" t="s">
        <v>125</v>
      </c>
      <c r="B673" s="309"/>
      <c r="C673" s="292">
        <f>IF(E673+G673=0, 0, ROUND((P673-Q673)/(G673+E673)/12,0))</f>
        <v>0</v>
      </c>
      <c r="D673" s="294">
        <f>IF(F673=0,0,ROUND(Q673/F673,0))</f>
        <v>0</v>
      </c>
      <c r="E673" s="297">
        <f>E674+E675</f>
        <v>0</v>
      </c>
      <c r="F673" s="298">
        <f>F674+F675</f>
        <v>0</v>
      </c>
      <c r="G673" s="299">
        <f>G674+G675</f>
        <v>0</v>
      </c>
      <c r="H673" s="295">
        <f>H674+H675</f>
        <v>0</v>
      </c>
      <c r="I673" s="292">
        <f t="shared" ref="I673" si="216">I674+I675</f>
        <v>0</v>
      </c>
      <c r="J673" s="292">
        <f>J676</f>
        <v>0</v>
      </c>
      <c r="K673" s="292">
        <f>IF(H673+J673=K674+K675+K676,H673+J673,"CHYBA")</f>
        <v>0</v>
      </c>
      <c r="L673" s="292">
        <f>L674+L675</f>
        <v>0</v>
      </c>
      <c r="M673" s="292">
        <f>M674+M675</f>
        <v>0</v>
      </c>
      <c r="N673" s="292">
        <f>N676</f>
        <v>0</v>
      </c>
      <c r="O673" s="292">
        <f>IF(L673+N673=O674+O675+O676,L673+N673,"CHYBA")</f>
        <v>0</v>
      </c>
      <c r="P673" s="292">
        <f>P674+P675</f>
        <v>0</v>
      </c>
      <c r="Q673" s="292">
        <f>Q674+Q675</f>
        <v>0</v>
      </c>
      <c r="R673" s="292">
        <f>R676</f>
        <v>0</v>
      </c>
      <c r="S673" s="294">
        <f>IF(P673+R673=S674+S675+S676,P673+R673,"CHYBA")</f>
        <v>0</v>
      </c>
    </row>
    <row r="674" spans="1:19" ht="18.899999999999999" hidden="1" customHeight="1" x14ac:dyDescent="0.3">
      <c r="A674" s="307" t="s">
        <v>121</v>
      </c>
      <c r="B674" s="291" t="s">
        <v>120</v>
      </c>
      <c r="C674" s="292">
        <f>IF(E674+G674=0, 0, ROUND((P674-Q674)/(G674+E674)/12,0))</f>
        <v>0</v>
      </c>
      <c r="D674" s="294">
        <f>IF(F674=0,0,ROUND(Q674/F674,0))</f>
        <v>0</v>
      </c>
      <c r="E674" s="312"/>
      <c r="F674" s="313"/>
      <c r="G674" s="314"/>
      <c r="H674" s="315"/>
      <c r="I674" s="316"/>
      <c r="J674" s="292" t="s">
        <v>120</v>
      </c>
      <c r="K674" s="292">
        <f>H674</f>
        <v>0</v>
      </c>
      <c r="L674" s="316"/>
      <c r="M674" s="316"/>
      <c r="N674" s="292" t="s">
        <v>120</v>
      </c>
      <c r="O674" s="292">
        <f>L674</f>
        <v>0</v>
      </c>
      <c r="P674" s="292">
        <f>H674+L674</f>
        <v>0</v>
      </c>
      <c r="Q674" s="292">
        <f>I674+M674</f>
        <v>0</v>
      </c>
      <c r="R674" s="292" t="s">
        <v>120</v>
      </c>
      <c r="S674" s="294">
        <f>P674</f>
        <v>0</v>
      </c>
    </row>
    <row r="675" spans="1:19" ht="18.899999999999999" hidden="1" customHeight="1" x14ac:dyDescent="0.3">
      <c r="A675" s="307" t="s">
        <v>122</v>
      </c>
      <c r="B675" s="291" t="s">
        <v>120</v>
      </c>
      <c r="C675" s="292">
        <f>IF(E675+G675=0, 0, ROUND((P675-Q675)/(G675+E675)/12,0))</f>
        <v>0</v>
      </c>
      <c r="D675" s="294">
        <f>IF(F675=0,0,ROUND(Q675/F675,0))</f>
        <v>0</v>
      </c>
      <c r="E675" s="312"/>
      <c r="F675" s="313"/>
      <c r="G675" s="314"/>
      <c r="H675" s="315"/>
      <c r="I675" s="316"/>
      <c r="J675" s="292" t="s">
        <v>120</v>
      </c>
      <c r="K675" s="292">
        <f>H675</f>
        <v>0</v>
      </c>
      <c r="L675" s="316"/>
      <c r="M675" s="316"/>
      <c r="N675" s="292" t="s">
        <v>120</v>
      </c>
      <c r="O675" s="292">
        <f>L675</f>
        <v>0</v>
      </c>
      <c r="P675" s="292">
        <f>H675+L675</f>
        <v>0</v>
      </c>
      <c r="Q675" s="292">
        <f>I675+M675</f>
        <v>0</v>
      </c>
      <c r="R675" s="292" t="s">
        <v>120</v>
      </c>
      <c r="S675" s="294">
        <f>P675</f>
        <v>0</v>
      </c>
    </row>
    <row r="676" spans="1:19" ht="18.899999999999999" hidden="1" customHeight="1" x14ac:dyDescent="0.3">
      <c r="A676" s="307" t="s">
        <v>123</v>
      </c>
      <c r="B676" s="291" t="s">
        <v>120</v>
      </c>
      <c r="C676" s="292" t="s">
        <v>120</v>
      </c>
      <c r="D676" s="294" t="s">
        <v>120</v>
      </c>
      <c r="E676" s="297" t="s">
        <v>120</v>
      </c>
      <c r="F676" s="298" t="s">
        <v>120</v>
      </c>
      <c r="G676" s="299" t="s">
        <v>120</v>
      </c>
      <c r="H676" s="295" t="s">
        <v>120</v>
      </c>
      <c r="I676" s="292" t="s">
        <v>120</v>
      </c>
      <c r="J676" s="316"/>
      <c r="K676" s="292">
        <f>J676</f>
        <v>0</v>
      </c>
      <c r="L676" s="292" t="s">
        <v>120</v>
      </c>
      <c r="M676" s="292" t="s">
        <v>120</v>
      </c>
      <c r="N676" s="316"/>
      <c r="O676" s="292">
        <f>N676</f>
        <v>0</v>
      </c>
      <c r="P676" s="292" t="s">
        <v>120</v>
      </c>
      <c r="Q676" s="292" t="s">
        <v>120</v>
      </c>
      <c r="R676" s="292">
        <f>J676+N676</f>
        <v>0</v>
      </c>
      <c r="S676" s="294">
        <f>R676</f>
        <v>0</v>
      </c>
    </row>
    <row r="677" spans="1:19" ht="18.899999999999999" hidden="1" customHeight="1" x14ac:dyDescent="0.3">
      <c r="A677" s="308" t="s">
        <v>125</v>
      </c>
      <c r="B677" s="309"/>
      <c r="C677" s="292">
        <f>IF(E677+G677=0, 0, ROUND((P677-Q677)/(G677+E677)/12,0))</f>
        <v>0</v>
      </c>
      <c r="D677" s="294">
        <f>IF(F677=0,0,ROUND(Q677/F677,0))</f>
        <v>0</v>
      </c>
      <c r="E677" s="297">
        <f>E678+E679</f>
        <v>0</v>
      </c>
      <c r="F677" s="298">
        <f>F678+F679</f>
        <v>0</v>
      </c>
      <c r="G677" s="299">
        <f>G678+G679</f>
        <v>0</v>
      </c>
      <c r="H677" s="295">
        <f>H678+H679</f>
        <v>0</v>
      </c>
      <c r="I677" s="292">
        <f t="shared" ref="I677" si="217">I678+I679</f>
        <v>0</v>
      </c>
      <c r="J677" s="292">
        <f>J680</f>
        <v>0</v>
      </c>
      <c r="K677" s="292">
        <f>IF(H677+J677=K678+K679+K680,H677+J677,"CHYBA")</f>
        <v>0</v>
      </c>
      <c r="L677" s="292">
        <f>L678+L679</f>
        <v>0</v>
      </c>
      <c r="M677" s="292">
        <f>M678+M679</f>
        <v>0</v>
      </c>
      <c r="N677" s="292">
        <f>N680</f>
        <v>0</v>
      </c>
      <c r="O677" s="292">
        <f>IF(L677+N677=O678+O679+O680,L677+N677,"CHYBA")</f>
        <v>0</v>
      </c>
      <c r="P677" s="292">
        <f>P678+P679</f>
        <v>0</v>
      </c>
      <c r="Q677" s="292">
        <f>Q678+Q679</f>
        <v>0</v>
      </c>
      <c r="R677" s="292">
        <f>R680</f>
        <v>0</v>
      </c>
      <c r="S677" s="294">
        <f>IF(P677+R677=S678+S679+S680,P677+R677,"CHYBA")</f>
        <v>0</v>
      </c>
    </row>
    <row r="678" spans="1:19" ht="18.899999999999999" hidden="1" customHeight="1" x14ac:dyDescent="0.3">
      <c r="A678" s="307" t="s">
        <v>121</v>
      </c>
      <c r="B678" s="291" t="s">
        <v>120</v>
      </c>
      <c r="C678" s="292">
        <f>IF(E678+G678=0, 0, ROUND((P678-Q678)/(G678+E678)/12,0))</f>
        <v>0</v>
      </c>
      <c r="D678" s="294">
        <f>IF(F678=0,0,ROUND(Q678/F678,0))</f>
        <v>0</v>
      </c>
      <c r="E678" s="312"/>
      <c r="F678" s="313"/>
      <c r="G678" s="314"/>
      <c r="H678" s="315"/>
      <c r="I678" s="316"/>
      <c r="J678" s="292" t="s">
        <v>120</v>
      </c>
      <c r="K678" s="292">
        <f>H678</f>
        <v>0</v>
      </c>
      <c r="L678" s="316"/>
      <c r="M678" s="316"/>
      <c r="N678" s="292" t="s">
        <v>120</v>
      </c>
      <c r="O678" s="292">
        <f>L678</f>
        <v>0</v>
      </c>
      <c r="P678" s="292">
        <f>H678+L678</f>
        <v>0</v>
      </c>
      <c r="Q678" s="292">
        <f>I678+M678</f>
        <v>0</v>
      </c>
      <c r="R678" s="292" t="s">
        <v>120</v>
      </c>
      <c r="S678" s="294">
        <f>P678</f>
        <v>0</v>
      </c>
    </row>
    <row r="679" spans="1:19" ht="18.899999999999999" hidden="1" customHeight="1" x14ac:dyDescent="0.3">
      <c r="A679" s="307" t="s">
        <v>122</v>
      </c>
      <c r="B679" s="291" t="s">
        <v>120</v>
      </c>
      <c r="C679" s="292">
        <f>IF(E679+G679=0, 0, ROUND((P679-Q679)/(G679+E679)/12,0))</f>
        <v>0</v>
      </c>
      <c r="D679" s="294">
        <f>IF(F679=0,0,ROUND(Q679/F679,0))</f>
        <v>0</v>
      </c>
      <c r="E679" s="312"/>
      <c r="F679" s="313"/>
      <c r="G679" s="314"/>
      <c r="H679" s="315"/>
      <c r="I679" s="316"/>
      <c r="J679" s="292" t="s">
        <v>120</v>
      </c>
      <c r="K679" s="292">
        <f>H679</f>
        <v>0</v>
      </c>
      <c r="L679" s="316"/>
      <c r="M679" s="316"/>
      <c r="N679" s="292" t="s">
        <v>120</v>
      </c>
      <c r="O679" s="292">
        <f>L679</f>
        <v>0</v>
      </c>
      <c r="P679" s="292">
        <f>H679+L679</f>
        <v>0</v>
      </c>
      <c r="Q679" s="292">
        <f>I679+M679</f>
        <v>0</v>
      </c>
      <c r="R679" s="292" t="s">
        <v>120</v>
      </c>
      <c r="S679" s="294">
        <f>P679</f>
        <v>0</v>
      </c>
    </row>
    <row r="680" spans="1:19" ht="18.899999999999999" hidden="1" customHeight="1" x14ac:dyDescent="0.3">
      <c r="A680" s="325" t="s">
        <v>123</v>
      </c>
      <c r="B680" s="326" t="s">
        <v>120</v>
      </c>
      <c r="C680" s="327" t="s">
        <v>120</v>
      </c>
      <c r="D680" s="333" t="s">
        <v>120</v>
      </c>
      <c r="E680" s="328" t="s">
        <v>120</v>
      </c>
      <c r="F680" s="329" t="s">
        <v>120</v>
      </c>
      <c r="G680" s="330" t="s">
        <v>120</v>
      </c>
      <c r="H680" s="331" t="s">
        <v>120</v>
      </c>
      <c r="I680" s="327" t="s">
        <v>120</v>
      </c>
      <c r="J680" s="332"/>
      <c r="K680" s="327">
        <f>J680</f>
        <v>0</v>
      </c>
      <c r="L680" s="327" t="s">
        <v>120</v>
      </c>
      <c r="M680" s="327" t="s">
        <v>120</v>
      </c>
      <c r="N680" s="332"/>
      <c r="O680" s="327">
        <f>N680</f>
        <v>0</v>
      </c>
      <c r="P680" s="327" t="s">
        <v>120</v>
      </c>
      <c r="Q680" s="327" t="s">
        <v>120</v>
      </c>
      <c r="R680" s="327">
        <f>J680+N680</f>
        <v>0</v>
      </c>
      <c r="S680" s="333">
        <f>R680</f>
        <v>0</v>
      </c>
    </row>
    <row r="681" spans="1:19" ht="18.899999999999999" hidden="1" customHeight="1" x14ac:dyDescent="0.3">
      <c r="A681" s="343" t="s">
        <v>130</v>
      </c>
      <c r="B681" s="344" t="s">
        <v>120</v>
      </c>
      <c r="C681" s="319">
        <f>IF(E681+G681=0, 0, ROUND((P681-Q681)/(G681+E681)/12,0))</f>
        <v>0</v>
      </c>
      <c r="D681" s="324">
        <f>IF(F681=0,0,ROUND(Q681/F681,0))</f>
        <v>0</v>
      </c>
      <c r="E681" s="345">
        <f>E682+E683</f>
        <v>0</v>
      </c>
      <c r="F681" s="319">
        <f>F682+F683</f>
        <v>0</v>
      </c>
      <c r="G681" s="324">
        <f>G682+G683</f>
        <v>0</v>
      </c>
      <c r="H681" s="323">
        <f>H682+H683</f>
        <v>0</v>
      </c>
      <c r="I681" s="319">
        <f t="shared" ref="I681" si="218">I682+I683</f>
        <v>0</v>
      </c>
      <c r="J681" s="319">
        <f>J684</f>
        <v>0</v>
      </c>
      <c r="K681" s="319">
        <f>IF(H681+J681=K682+K683+K684,H681+J681,"CHYBA")</f>
        <v>0</v>
      </c>
      <c r="L681" s="319">
        <f>L682+L683</f>
        <v>0</v>
      </c>
      <c r="M681" s="319">
        <f>M682+M683</f>
        <v>0</v>
      </c>
      <c r="N681" s="319">
        <f>N684</f>
        <v>0</v>
      </c>
      <c r="O681" s="319">
        <f>IF(L681+N681=O682+O683+O684,L681+N681,"CHYBA")</f>
        <v>0</v>
      </c>
      <c r="P681" s="319">
        <f>P682+P683</f>
        <v>0</v>
      </c>
      <c r="Q681" s="319">
        <f>Q682+Q683</f>
        <v>0</v>
      </c>
      <c r="R681" s="319">
        <f>R684</f>
        <v>0</v>
      </c>
      <c r="S681" s="324">
        <f>IF(P681+R681=S682+S683+S684,P681+R681,"CHYBA")</f>
        <v>0</v>
      </c>
    </row>
    <row r="682" spans="1:19" ht="18.899999999999999" hidden="1" customHeight="1" x14ac:dyDescent="0.3">
      <c r="A682" s="307" t="s">
        <v>121</v>
      </c>
      <c r="B682" s="291" t="s">
        <v>120</v>
      </c>
      <c r="C682" s="292">
        <f>IF(E682+G682=0, 0, ROUND((P682-Q682)/(G682+E682)/12,0))</f>
        <v>0</v>
      </c>
      <c r="D682" s="294">
        <f>IF(F682=0,0,ROUND(Q682/F682,0))</f>
        <v>0</v>
      </c>
      <c r="E682" s="293">
        <f>E686+E690+E694+E698+E702+E706+E710</f>
        <v>0</v>
      </c>
      <c r="F682" s="292">
        <f>F686+F690+F694+F698+F702+F706+F710</f>
        <v>0</v>
      </c>
      <c r="G682" s="294">
        <f>G686+G690+G694+G698+G702+G706+G710</f>
        <v>0</v>
      </c>
      <c r="H682" s="295">
        <f>H686+H690+H694+H698+H702+H706+H710</f>
        <v>0</v>
      </c>
      <c r="I682" s="292">
        <f t="shared" ref="I682:I683" si="219">I686+I690+I694+I698+I702+I706+I710</f>
        <v>0</v>
      </c>
      <c r="J682" s="292" t="s">
        <v>120</v>
      </c>
      <c r="K682" s="292">
        <f>H682</f>
        <v>0</v>
      </c>
      <c r="L682" s="292">
        <f>L686+L690+L694+L698+L702+L706+L710</f>
        <v>0</v>
      </c>
      <c r="M682" s="292">
        <f t="shared" ref="M682:M683" si="220">M686+M690+M694+M698+M702+M706+M710</f>
        <v>0</v>
      </c>
      <c r="N682" s="292" t="s">
        <v>120</v>
      </c>
      <c r="O682" s="292">
        <f>L682</f>
        <v>0</v>
      </c>
      <c r="P682" s="292">
        <f>H682+L682</f>
        <v>0</v>
      </c>
      <c r="Q682" s="292">
        <f>I682+M682</f>
        <v>0</v>
      </c>
      <c r="R682" s="292" t="s">
        <v>120</v>
      </c>
      <c r="S682" s="294">
        <f>P682</f>
        <v>0</v>
      </c>
    </row>
    <row r="683" spans="1:19" ht="18.899999999999999" hidden="1" customHeight="1" x14ac:dyDescent="0.3">
      <c r="A683" s="307" t="s">
        <v>122</v>
      </c>
      <c r="B683" s="291" t="s">
        <v>120</v>
      </c>
      <c r="C683" s="292">
        <f>IF(E683+G683=0, 0, ROUND((P683-Q683)/(G683+E683)/12,0))</f>
        <v>0</v>
      </c>
      <c r="D683" s="294">
        <f>IF(F683=0,0,ROUND(Q683/F683,0))</f>
        <v>0</v>
      </c>
      <c r="E683" s="293">
        <f>E687+E691+E695+E699+E703+E707+E711</f>
        <v>0</v>
      </c>
      <c r="F683" s="292">
        <f t="shared" ref="F683:G683" si="221">F687+F691+F695+F699+F703+F707+F711</f>
        <v>0</v>
      </c>
      <c r="G683" s="294">
        <f t="shared" si="221"/>
        <v>0</v>
      </c>
      <c r="H683" s="295">
        <f>H687+H691+H695+H699+H703+H707+H711</f>
        <v>0</v>
      </c>
      <c r="I683" s="292">
        <f t="shared" si="219"/>
        <v>0</v>
      </c>
      <c r="J683" s="292" t="s">
        <v>120</v>
      </c>
      <c r="K683" s="292">
        <f>H683</f>
        <v>0</v>
      </c>
      <c r="L683" s="292">
        <f>L687+L691+L695+L699+L703+L707+L711</f>
        <v>0</v>
      </c>
      <c r="M683" s="292">
        <f t="shared" si="220"/>
        <v>0</v>
      </c>
      <c r="N683" s="292" t="s">
        <v>120</v>
      </c>
      <c r="O683" s="292">
        <f>L683</f>
        <v>0</v>
      </c>
      <c r="P683" s="292">
        <f>H683+L683</f>
        <v>0</v>
      </c>
      <c r="Q683" s="292">
        <f>I683+M683</f>
        <v>0</v>
      </c>
      <c r="R683" s="292" t="s">
        <v>120</v>
      </c>
      <c r="S683" s="294">
        <f>P683</f>
        <v>0</v>
      </c>
    </row>
    <row r="684" spans="1:19" ht="18.899999999999999" hidden="1" customHeight="1" x14ac:dyDescent="0.3">
      <c r="A684" s="307" t="s">
        <v>123</v>
      </c>
      <c r="B684" s="291" t="s">
        <v>120</v>
      </c>
      <c r="C684" s="292" t="s">
        <v>120</v>
      </c>
      <c r="D684" s="294" t="s">
        <v>120</v>
      </c>
      <c r="E684" s="297" t="s">
        <v>120</v>
      </c>
      <c r="F684" s="298" t="s">
        <v>120</v>
      </c>
      <c r="G684" s="299" t="s">
        <v>120</v>
      </c>
      <c r="H684" s="295" t="s">
        <v>120</v>
      </c>
      <c r="I684" s="292" t="s">
        <v>120</v>
      </c>
      <c r="J684" s="292">
        <f>J688+J692+J696+J700+J704+J708+J712</f>
        <v>0</v>
      </c>
      <c r="K684" s="292">
        <f>J684</f>
        <v>0</v>
      </c>
      <c r="L684" s="292" t="s">
        <v>120</v>
      </c>
      <c r="M684" s="292" t="s">
        <v>120</v>
      </c>
      <c r="N684" s="292">
        <f>N688+N692+N696+N700+N704+N708+N712</f>
        <v>0</v>
      </c>
      <c r="O684" s="292">
        <f>N684</f>
        <v>0</v>
      </c>
      <c r="P684" s="292" t="s">
        <v>120</v>
      </c>
      <c r="Q684" s="292" t="s">
        <v>120</v>
      </c>
      <c r="R684" s="292">
        <f>J684+N684</f>
        <v>0</v>
      </c>
      <c r="S684" s="294">
        <f>R684</f>
        <v>0</v>
      </c>
    </row>
    <row r="685" spans="1:19" ht="18.899999999999999" hidden="1" customHeight="1" x14ac:dyDescent="0.3">
      <c r="A685" s="308" t="s">
        <v>125</v>
      </c>
      <c r="B685" s="309"/>
      <c r="C685" s="292">
        <f>IF(E685+G685=0, 0, ROUND((P685-Q685)/(G685+E685)/12,0))</f>
        <v>0</v>
      </c>
      <c r="D685" s="294">
        <f>IF(F685=0,0,ROUND(Q685/F685,0))</f>
        <v>0</v>
      </c>
      <c r="E685" s="297">
        <f>E686+E687</f>
        <v>0</v>
      </c>
      <c r="F685" s="298">
        <f>F686+F687</f>
        <v>0</v>
      </c>
      <c r="G685" s="299">
        <f>G686+G687</f>
        <v>0</v>
      </c>
      <c r="H685" s="310">
        <f>H686+H687</f>
        <v>0</v>
      </c>
      <c r="I685" s="311">
        <f>I686+I687</f>
        <v>0</v>
      </c>
      <c r="J685" s="311">
        <f>J688</f>
        <v>0</v>
      </c>
      <c r="K685" s="311">
        <f>IF(H685+J685=K686+K687+K688,H685+J685,"CHYBA")</f>
        <v>0</v>
      </c>
      <c r="L685" s="292">
        <f>L686+L687</f>
        <v>0</v>
      </c>
      <c r="M685" s="292">
        <f>M686+M687</f>
        <v>0</v>
      </c>
      <c r="N685" s="292">
        <f>N688</f>
        <v>0</v>
      </c>
      <c r="O685" s="292">
        <f>IF(L685+N685=O686+O687+O688,L685+N685,"CHYBA")</f>
        <v>0</v>
      </c>
      <c r="P685" s="292">
        <f>P686+P687</f>
        <v>0</v>
      </c>
      <c r="Q685" s="292">
        <f>Q686+Q687</f>
        <v>0</v>
      </c>
      <c r="R685" s="292">
        <f>R688</f>
        <v>0</v>
      </c>
      <c r="S685" s="294">
        <f>IF(P685+R685=S686+S687+S688,P685+R685,"CHYBA")</f>
        <v>0</v>
      </c>
    </row>
    <row r="686" spans="1:19" ht="18.899999999999999" hidden="1" customHeight="1" x14ac:dyDescent="0.3">
      <c r="A686" s="307" t="s">
        <v>121</v>
      </c>
      <c r="B686" s="291" t="s">
        <v>120</v>
      </c>
      <c r="C686" s="292">
        <f>IF(E686+G686=0, 0, ROUND((P686-Q686)/(G686+E686)/12,0))</f>
        <v>0</v>
      </c>
      <c r="D686" s="294">
        <f>IF(F686=0,0,ROUND(Q686/F686,0))</f>
        <v>0</v>
      </c>
      <c r="E686" s="312"/>
      <c r="F686" s="313"/>
      <c r="G686" s="314"/>
      <c r="H686" s="315"/>
      <c r="I686" s="316"/>
      <c r="J686" s="311" t="s">
        <v>120</v>
      </c>
      <c r="K686" s="311">
        <f>H686</f>
        <v>0</v>
      </c>
      <c r="L686" s="316"/>
      <c r="M686" s="316"/>
      <c r="N686" s="292" t="s">
        <v>120</v>
      </c>
      <c r="O686" s="292">
        <f>L686</f>
        <v>0</v>
      </c>
      <c r="P686" s="292">
        <f>H686+L686</f>
        <v>0</v>
      </c>
      <c r="Q686" s="292">
        <f>I686+M686</f>
        <v>0</v>
      </c>
      <c r="R686" s="292" t="s">
        <v>120</v>
      </c>
      <c r="S686" s="294">
        <f>P686</f>
        <v>0</v>
      </c>
    </row>
    <row r="687" spans="1:19" ht="18.899999999999999" hidden="1" customHeight="1" x14ac:dyDescent="0.3">
      <c r="A687" s="307" t="s">
        <v>122</v>
      </c>
      <c r="B687" s="291" t="s">
        <v>120</v>
      </c>
      <c r="C687" s="292">
        <f>IF(E687+G687=0, 0, ROUND((P687-Q687)/(G687+E687)/12,0))</f>
        <v>0</v>
      </c>
      <c r="D687" s="294">
        <f>IF(F687=0,0,ROUND(Q687/F687,0))</f>
        <v>0</v>
      </c>
      <c r="E687" s="312"/>
      <c r="F687" s="313"/>
      <c r="G687" s="314"/>
      <c r="H687" s="315"/>
      <c r="I687" s="316"/>
      <c r="J687" s="311" t="s">
        <v>120</v>
      </c>
      <c r="K687" s="311">
        <f>H687</f>
        <v>0</v>
      </c>
      <c r="L687" s="316"/>
      <c r="M687" s="316"/>
      <c r="N687" s="292" t="s">
        <v>120</v>
      </c>
      <c r="O687" s="292">
        <f>L687</f>
        <v>0</v>
      </c>
      <c r="P687" s="292">
        <f>H687+L687</f>
        <v>0</v>
      </c>
      <c r="Q687" s="292">
        <f>I687+M687</f>
        <v>0</v>
      </c>
      <c r="R687" s="292" t="s">
        <v>120</v>
      </c>
      <c r="S687" s="294">
        <f>P687</f>
        <v>0</v>
      </c>
    </row>
    <row r="688" spans="1:19" ht="18.899999999999999" hidden="1" customHeight="1" x14ac:dyDescent="0.3">
      <c r="A688" s="307" t="s">
        <v>123</v>
      </c>
      <c r="B688" s="291" t="s">
        <v>120</v>
      </c>
      <c r="C688" s="292" t="s">
        <v>120</v>
      </c>
      <c r="D688" s="294" t="s">
        <v>120</v>
      </c>
      <c r="E688" s="297" t="s">
        <v>120</v>
      </c>
      <c r="F688" s="298" t="s">
        <v>120</v>
      </c>
      <c r="G688" s="299" t="s">
        <v>120</v>
      </c>
      <c r="H688" s="295" t="s">
        <v>120</v>
      </c>
      <c r="I688" s="292" t="s">
        <v>120</v>
      </c>
      <c r="J688" s="316"/>
      <c r="K688" s="311">
        <f>J688</f>
        <v>0</v>
      </c>
      <c r="L688" s="292" t="s">
        <v>120</v>
      </c>
      <c r="M688" s="292" t="s">
        <v>120</v>
      </c>
      <c r="N688" s="316"/>
      <c r="O688" s="292">
        <f>N688</f>
        <v>0</v>
      </c>
      <c r="P688" s="292" t="s">
        <v>120</v>
      </c>
      <c r="Q688" s="292" t="s">
        <v>120</v>
      </c>
      <c r="R688" s="292">
        <f>J688+N688</f>
        <v>0</v>
      </c>
      <c r="S688" s="294">
        <f>R688</f>
        <v>0</v>
      </c>
    </row>
    <row r="689" spans="1:19" ht="18.899999999999999" hidden="1" customHeight="1" x14ac:dyDescent="0.3">
      <c r="A689" s="308" t="s">
        <v>125</v>
      </c>
      <c r="B689" s="309"/>
      <c r="C689" s="292">
        <f>IF(E689+G689=0, 0, ROUND((P689-Q689)/(G689+E689)/12,0))</f>
        <v>0</v>
      </c>
      <c r="D689" s="294">
        <f>IF(F689=0,0,ROUND(Q689/F689,0))</f>
        <v>0</v>
      </c>
      <c r="E689" s="297">
        <f>E690+E691</f>
        <v>0</v>
      </c>
      <c r="F689" s="298">
        <f>F690+F691</f>
        <v>0</v>
      </c>
      <c r="G689" s="299">
        <f>G690+G691</f>
        <v>0</v>
      </c>
      <c r="H689" s="295">
        <f>H690+H691</f>
        <v>0</v>
      </c>
      <c r="I689" s="292">
        <f t="shared" ref="I689" si="222">I690+I691</f>
        <v>0</v>
      </c>
      <c r="J689" s="292">
        <f>J692</f>
        <v>0</v>
      </c>
      <c r="K689" s="292">
        <f>IF(H689+J689=K690+K691+K692,H689+J689,"CHYBA")</f>
        <v>0</v>
      </c>
      <c r="L689" s="292">
        <f>L690+L691</f>
        <v>0</v>
      </c>
      <c r="M689" s="292">
        <f>M690+M691</f>
        <v>0</v>
      </c>
      <c r="N689" s="292">
        <f>N692</f>
        <v>0</v>
      </c>
      <c r="O689" s="292">
        <f>IF(L689+N689=O690+O691+O692,L689+N689,"CHYBA")</f>
        <v>0</v>
      </c>
      <c r="P689" s="292">
        <f>P690+P691</f>
        <v>0</v>
      </c>
      <c r="Q689" s="292">
        <f>Q690+Q691</f>
        <v>0</v>
      </c>
      <c r="R689" s="292">
        <f>R692</f>
        <v>0</v>
      </c>
      <c r="S689" s="294">
        <f>IF(P689+R689=S690+S691+S692,P689+R689,"CHYBA")</f>
        <v>0</v>
      </c>
    </row>
    <row r="690" spans="1:19" ht="18.899999999999999" hidden="1" customHeight="1" x14ac:dyDescent="0.3">
      <c r="A690" s="307" t="s">
        <v>121</v>
      </c>
      <c r="B690" s="291" t="s">
        <v>120</v>
      </c>
      <c r="C690" s="292">
        <f>IF(E690+G690=0, 0, ROUND((P690-Q690)/(G690+E690)/12,0))</f>
        <v>0</v>
      </c>
      <c r="D690" s="294">
        <f>IF(F690=0,0,ROUND(Q690/F690,0))</f>
        <v>0</v>
      </c>
      <c r="E690" s="312"/>
      <c r="F690" s="313"/>
      <c r="G690" s="314"/>
      <c r="H690" s="315"/>
      <c r="I690" s="316"/>
      <c r="J690" s="292" t="s">
        <v>120</v>
      </c>
      <c r="K690" s="292">
        <f>H690</f>
        <v>0</v>
      </c>
      <c r="L690" s="316"/>
      <c r="M690" s="316"/>
      <c r="N690" s="292" t="s">
        <v>120</v>
      </c>
      <c r="O690" s="292">
        <f>L690</f>
        <v>0</v>
      </c>
      <c r="P690" s="292">
        <f>H690+L690</f>
        <v>0</v>
      </c>
      <c r="Q690" s="292">
        <f>I690+M690</f>
        <v>0</v>
      </c>
      <c r="R690" s="292" t="s">
        <v>120</v>
      </c>
      <c r="S690" s="294">
        <f>P690</f>
        <v>0</v>
      </c>
    </row>
    <row r="691" spans="1:19" ht="18.899999999999999" hidden="1" customHeight="1" x14ac:dyDescent="0.3">
      <c r="A691" s="307" t="s">
        <v>122</v>
      </c>
      <c r="B691" s="291" t="s">
        <v>120</v>
      </c>
      <c r="C691" s="292">
        <f>IF(E691+G691=0, 0, ROUND((P691-Q691)/(G691+E691)/12,0))</f>
        <v>0</v>
      </c>
      <c r="D691" s="294">
        <f>IF(F691=0,0,ROUND(Q691/F691,0))</f>
        <v>0</v>
      </c>
      <c r="E691" s="312"/>
      <c r="F691" s="313"/>
      <c r="G691" s="314"/>
      <c r="H691" s="315"/>
      <c r="I691" s="316"/>
      <c r="J691" s="292" t="s">
        <v>120</v>
      </c>
      <c r="K691" s="292">
        <f>H691</f>
        <v>0</v>
      </c>
      <c r="L691" s="316"/>
      <c r="M691" s="316"/>
      <c r="N691" s="292" t="s">
        <v>120</v>
      </c>
      <c r="O691" s="292">
        <f>L691</f>
        <v>0</v>
      </c>
      <c r="P691" s="292">
        <f>H691+L691</f>
        <v>0</v>
      </c>
      <c r="Q691" s="292">
        <f>I691+M691</f>
        <v>0</v>
      </c>
      <c r="R691" s="292" t="s">
        <v>120</v>
      </c>
      <c r="S691" s="294">
        <f>P691</f>
        <v>0</v>
      </c>
    </row>
    <row r="692" spans="1:19" ht="18.899999999999999" hidden="1" customHeight="1" x14ac:dyDescent="0.3">
      <c r="A692" s="307" t="s">
        <v>123</v>
      </c>
      <c r="B692" s="291" t="s">
        <v>120</v>
      </c>
      <c r="C692" s="292" t="s">
        <v>120</v>
      </c>
      <c r="D692" s="294" t="s">
        <v>120</v>
      </c>
      <c r="E692" s="297" t="s">
        <v>120</v>
      </c>
      <c r="F692" s="298" t="s">
        <v>120</v>
      </c>
      <c r="G692" s="299" t="s">
        <v>120</v>
      </c>
      <c r="H692" s="295" t="s">
        <v>120</v>
      </c>
      <c r="I692" s="292" t="s">
        <v>120</v>
      </c>
      <c r="J692" s="316"/>
      <c r="K692" s="292">
        <f>J692</f>
        <v>0</v>
      </c>
      <c r="L692" s="292" t="s">
        <v>120</v>
      </c>
      <c r="M692" s="292" t="s">
        <v>120</v>
      </c>
      <c r="N692" s="316"/>
      <c r="O692" s="292">
        <f>N692</f>
        <v>0</v>
      </c>
      <c r="P692" s="292" t="s">
        <v>120</v>
      </c>
      <c r="Q692" s="292" t="s">
        <v>120</v>
      </c>
      <c r="R692" s="292">
        <f>J692+N692</f>
        <v>0</v>
      </c>
      <c r="S692" s="294">
        <f>R692</f>
        <v>0</v>
      </c>
    </row>
    <row r="693" spans="1:19" ht="18.899999999999999" hidden="1" customHeight="1" x14ac:dyDescent="0.3">
      <c r="A693" s="308" t="s">
        <v>125</v>
      </c>
      <c r="B693" s="309"/>
      <c r="C693" s="292">
        <f>IF(E693+G693=0, 0, ROUND((P693-Q693)/(G693+E693)/12,0))</f>
        <v>0</v>
      </c>
      <c r="D693" s="294">
        <f>IF(F693=0,0,ROUND(Q693/F693,0))</f>
        <v>0</v>
      </c>
      <c r="E693" s="297">
        <f>E694+E695</f>
        <v>0</v>
      </c>
      <c r="F693" s="298">
        <f>F694+F695</f>
        <v>0</v>
      </c>
      <c r="G693" s="299">
        <f>G694+G695</f>
        <v>0</v>
      </c>
      <c r="H693" s="295">
        <f>H694+H695</f>
        <v>0</v>
      </c>
      <c r="I693" s="292">
        <f t="shared" ref="I693" si="223">I694+I695</f>
        <v>0</v>
      </c>
      <c r="J693" s="292">
        <f>J696</f>
        <v>0</v>
      </c>
      <c r="K693" s="292">
        <f>IF(H693+J693=K694+K695+K696,H693+J693,"CHYBA")</f>
        <v>0</v>
      </c>
      <c r="L693" s="292">
        <f>L694+L695</f>
        <v>0</v>
      </c>
      <c r="M693" s="292">
        <f>M694+M695</f>
        <v>0</v>
      </c>
      <c r="N693" s="292">
        <f>N696</f>
        <v>0</v>
      </c>
      <c r="O693" s="292">
        <f>IF(L693+N693=O694+O695+O696,L693+N693,"CHYBA")</f>
        <v>0</v>
      </c>
      <c r="P693" s="292">
        <f>P694+P695</f>
        <v>0</v>
      </c>
      <c r="Q693" s="292">
        <f>Q694+Q695</f>
        <v>0</v>
      </c>
      <c r="R693" s="292">
        <f>R696</f>
        <v>0</v>
      </c>
      <c r="S693" s="294">
        <f>IF(P693+R693=S694+S695+S696,P693+R693,"CHYBA")</f>
        <v>0</v>
      </c>
    </row>
    <row r="694" spans="1:19" ht="18.899999999999999" hidden="1" customHeight="1" x14ac:dyDescent="0.3">
      <c r="A694" s="307" t="s">
        <v>121</v>
      </c>
      <c r="B694" s="291" t="s">
        <v>120</v>
      </c>
      <c r="C694" s="292">
        <f>IF(E694+G694=0, 0, ROUND((P694-Q694)/(G694+E694)/12,0))</f>
        <v>0</v>
      </c>
      <c r="D694" s="294">
        <f>IF(F694=0,0,ROUND(Q694/F694,0))</f>
        <v>0</v>
      </c>
      <c r="E694" s="312"/>
      <c r="F694" s="313"/>
      <c r="G694" s="314"/>
      <c r="H694" s="315"/>
      <c r="I694" s="316"/>
      <c r="J694" s="292" t="s">
        <v>120</v>
      </c>
      <c r="K694" s="292">
        <f>H694</f>
        <v>0</v>
      </c>
      <c r="L694" s="316"/>
      <c r="M694" s="316"/>
      <c r="N694" s="292" t="s">
        <v>120</v>
      </c>
      <c r="O694" s="292">
        <f>L694</f>
        <v>0</v>
      </c>
      <c r="P694" s="292">
        <f>H694+L694</f>
        <v>0</v>
      </c>
      <c r="Q694" s="292">
        <f>I694+M694</f>
        <v>0</v>
      </c>
      <c r="R694" s="292" t="s">
        <v>120</v>
      </c>
      <c r="S694" s="294">
        <f>P694</f>
        <v>0</v>
      </c>
    </row>
    <row r="695" spans="1:19" ht="18.899999999999999" hidden="1" customHeight="1" x14ac:dyDescent="0.3">
      <c r="A695" s="307" t="s">
        <v>122</v>
      </c>
      <c r="B695" s="291" t="s">
        <v>120</v>
      </c>
      <c r="C695" s="292">
        <f>IF(E695+G695=0, 0, ROUND((P695-Q695)/(G695+E695)/12,0))</f>
        <v>0</v>
      </c>
      <c r="D695" s="294">
        <f>IF(F695=0,0,ROUND(Q695/F695,0))</f>
        <v>0</v>
      </c>
      <c r="E695" s="312"/>
      <c r="F695" s="313"/>
      <c r="G695" s="314"/>
      <c r="H695" s="315"/>
      <c r="I695" s="316"/>
      <c r="J695" s="292" t="s">
        <v>120</v>
      </c>
      <c r="K695" s="292">
        <f>H695</f>
        <v>0</v>
      </c>
      <c r="L695" s="316"/>
      <c r="M695" s="316"/>
      <c r="N695" s="292" t="s">
        <v>120</v>
      </c>
      <c r="O695" s="292">
        <f>L695</f>
        <v>0</v>
      </c>
      <c r="P695" s="292">
        <f>H695+L695</f>
        <v>0</v>
      </c>
      <c r="Q695" s="292">
        <f>I695+M695</f>
        <v>0</v>
      </c>
      <c r="R695" s="292" t="s">
        <v>120</v>
      </c>
      <c r="S695" s="294">
        <f>P695</f>
        <v>0</v>
      </c>
    </row>
    <row r="696" spans="1:19" ht="18.899999999999999" hidden="1" customHeight="1" x14ac:dyDescent="0.3">
      <c r="A696" s="307" t="s">
        <v>123</v>
      </c>
      <c r="B696" s="291" t="s">
        <v>120</v>
      </c>
      <c r="C696" s="292" t="s">
        <v>120</v>
      </c>
      <c r="D696" s="294" t="s">
        <v>120</v>
      </c>
      <c r="E696" s="297" t="s">
        <v>120</v>
      </c>
      <c r="F696" s="298" t="s">
        <v>120</v>
      </c>
      <c r="G696" s="299" t="s">
        <v>120</v>
      </c>
      <c r="H696" s="295" t="s">
        <v>120</v>
      </c>
      <c r="I696" s="292" t="s">
        <v>120</v>
      </c>
      <c r="J696" s="316"/>
      <c r="K696" s="292">
        <f>J696</f>
        <v>0</v>
      </c>
      <c r="L696" s="292" t="s">
        <v>120</v>
      </c>
      <c r="M696" s="292" t="s">
        <v>120</v>
      </c>
      <c r="N696" s="316"/>
      <c r="O696" s="292">
        <f>N696</f>
        <v>0</v>
      </c>
      <c r="P696" s="292" t="s">
        <v>120</v>
      </c>
      <c r="Q696" s="292" t="s">
        <v>120</v>
      </c>
      <c r="R696" s="292">
        <f>J696+N696</f>
        <v>0</v>
      </c>
      <c r="S696" s="294">
        <f>R696</f>
        <v>0</v>
      </c>
    </row>
    <row r="697" spans="1:19" ht="18.899999999999999" hidden="1" customHeight="1" x14ac:dyDescent="0.3">
      <c r="A697" s="308" t="s">
        <v>125</v>
      </c>
      <c r="B697" s="309"/>
      <c r="C697" s="292">
        <f>IF(E697+G697=0, 0, ROUND((P697-Q697)/(G697+E697)/12,0))</f>
        <v>0</v>
      </c>
      <c r="D697" s="294">
        <f>IF(F697=0,0,ROUND(Q697/F697,0))</f>
        <v>0</v>
      </c>
      <c r="E697" s="297">
        <f>E698+E699</f>
        <v>0</v>
      </c>
      <c r="F697" s="298">
        <f>F698+F699</f>
        <v>0</v>
      </c>
      <c r="G697" s="299">
        <f>G698+G699</f>
        <v>0</v>
      </c>
      <c r="H697" s="295">
        <f>H698+H699</f>
        <v>0</v>
      </c>
      <c r="I697" s="292">
        <f t="shared" ref="I697" si="224">I698+I699</f>
        <v>0</v>
      </c>
      <c r="J697" s="292">
        <f>J700</f>
        <v>0</v>
      </c>
      <c r="K697" s="292">
        <f>IF(H697+J697=K698+K699+K700,H697+J697,"CHYBA")</f>
        <v>0</v>
      </c>
      <c r="L697" s="292">
        <f>L698+L699</f>
        <v>0</v>
      </c>
      <c r="M697" s="292">
        <f>M698+M699</f>
        <v>0</v>
      </c>
      <c r="N697" s="292">
        <f>N700</f>
        <v>0</v>
      </c>
      <c r="O697" s="292">
        <f>IF(L697+N697=O698+O699+O700,L697+N697,"CHYBA")</f>
        <v>0</v>
      </c>
      <c r="P697" s="292">
        <f>P698+P699</f>
        <v>0</v>
      </c>
      <c r="Q697" s="292">
        <f>Q698+Q699</f>
        <v>0</v>
      </c>
      <c r="R697" s="292">
        <f>R700</f>
        <v>0</v>
      </c>
      <c r="S697" s="294">
        <f>IF(P697+R697=S698+S699+S700,P697+R697,"CHYBA")</f>
        <v>0</v>
      </c>
    </row>
    <row r="698" spans="1:19" ht="18.899999999999999" hidden="1" customHeight="1" x14ac:dyDescent="0.3">
      <c r="A698" s="307" t="s">
        <v>121</v>
      </c>
      <c r="B698" s="291" t="s">
        <v>120</v>
      </c>
      <c r="C698" s="292">
        <f>IF(E698+G698=0, 0, ROUND((P698-Q698)/(G698+E698)/12,0))</f>
        <v>0</v>
      </c>
      <c r="D698" s="294">
        <f>IF(F698=0,0,ROUND(Q698/F698,0))</f>
        <v>0</v>
      </c>
      <c r="E698" s="312"/>
      <c r="F698" s="313"/>
      <c r="G698" s="314"/>
      <c r="H698" s="315"/>
      <c r="I698" s="316"/>
      <c r="J698" s="292" t="s">
        <v>120</v>
      </c>
      <c r="K698" s="292">
        <f>H698</f>
        <v>0</v>
      </c>
      <c r="L698" s="316"/>
      <c r="M698" s="316"/>
      <c r="N698" s="292" t="s">
        <v>120</v>
      </c>
      <c r="O698" s="292">
        <f>L698</f>
        <v>0</v>
      </c>
      <c r="P698" s="292">
        <f>H698+L698</f>
        <v>0</v>
      </c>
      <c r="Q698" s="292">
        <f>I698+M698</f>
        <v>0</v>
      </c>
      <c r="R698" s="292" t="s">
        <v>120</v>
      </c>
      <c r="S698" s="294">
        <f>P698</f>
        <v>0</v>
      </c>
    </row>
    <row r="699" spans="1:19" ht="18.899999999999999" hidden="1" customHeight="1" x14ac:dyDescent="0.3">
      <c r="A699" s="307" t="s">
        <v>122</v>
      </c>
      <c r="B699" s="291" t="s">
        <v>120</v>
      </c>
      <c r="C699" s="292">
        <f>IF(E699+G699=0, 0, ROUND((P699-Q699)/(G699+E699)/12,0))</f>
        <v>0</v>
      </c>
      <c r="D699" s="294">
        <f>IF(F699=0,0,ROUND(Q699/F699,0))</f>
        <v>0</v>
      </c>
      <c r="E699" s="312"/>
      <c r="F699" s="313"/>
      <c r="G699" s="314"/>
      <c r="H699" s="315"/>
      <c r="I699" s="316"/>
      <c r="J699" s="292" t="s">
        <v>120</v>
      </c>
      <c r="K699" s="292">
        <f>H699</f>
        <v>0</v>
      </c>
      <c r="L699" s="316"/>
      <c r="M699" s="316"/>
      <c r="N699" s="292" t="s">
        <v>120</v>
      </c>
      <c r="O699" s="292">
        <f>L699</f>
        <v>0</v>
      </c>
      <c r="P699" s="292">
        <f>H699+L699</f>
        <v>0</v>
      </c>
      <c r="Q699" s="292">
        <f>I699+M699</f>
        <v>0</v>
      </c>
      <c r="R699" s="292" t="s">
        <v>120</v>
      </c>
      <c r="S699" s="294">
        <f>P699</f>
        <v>0</v>
      </c>
    </row>
    <row r="700" spans="1:19" ht="18.899999999999999" hidden="1" customHeight="1" x14ac:dyDescent="0.3">
      <c r="A700" s="307" t="s">
        <v>123</v>
      </c>
      <c r="B700" s="291" t="s">
        <v>120</v>
      </c>
      <c r="C700" s="292" t="s">
        <v>120</v>
      </c>
      <c r="D700" s="294" t="s">
        <v>120</v>
      </c>
      <c r="E700" s="297" t="s">
        <v>120</v>
      </c>
      <c r="F700" s="298" t="s">
        <v>120</v>
      </c>
      <c r="G700" s="299" t="s">
        <v>120</v>
      </c>
      <c r="H700" s="295" t="s">
        <v>120</v>
      </c>
      <c r="I700" s="292" t="s">
        <v>120</v>
      </c>
      <c r="J700" s="316"/>
      <c r="K700" s="292">
        <f>J700</f>
        <v>0</v>
      </c>
      <c r="L700" s="292" t="s">
        <v>120</v>
      </c>
      <c r="M700" s="292" t="s">
        <v>120</v>
      </c>
      <c r="N700" s="316"/>
      <c r="O700" s="292">
        <f>N700</f>
        <v>0</v>
      </c>
      <c r="P700" s="292" t="s">
        <v>120</v>
      </c>
      <c r="Q700" s="292" t="s">
        <v>120</v>
      </c>
      <c r="R700" s="292">
        <f>J700+N700</f>
        <v>0</v>
      </c>
      <c r="S700" s="294">
        <f>R700</f>
        <v>0</v>
      </c>
    </row>
    <row r="701" spans="1:19" ht="18.899999999999999" hidden="1" customHeight="1" x14ac:dyDescent="0.3">
      <c r="A701" s="308" t="s">
        <v>125</v>
      </c>
      <c r="B701" s="309"/>
      <c r="C701" s="292">
        <f>IF(E701+G701=0, 0, ROUND((P701-Q701)/(G701+E701)/12,0))</f>
        <v>0</v>
      </c>
      <c r="D701" s="294">
        <f>IF(F701=0,0,ROUND(Q701/F701,0))</f>
        <v>0</v>
      </c>
      <c r="E701" s="297">
        <f>E702+E703</f>
        <v>0</v>
      </c>
      <c r="F701" s="298">
        <f>F702+F703</f>
        <v>0</v>
      </c>
      <c r="G701" s="299">
        <f>G702+G703</f>
        <v>0</v>
      </c>
      <c r="H701" s="295">
        <f>H702+H703</f>
        <v>0</v>
      </c>
      <c r="I701" s="292">
        <f t="shared" ref="I701" si="225">I702+I703</f>
        <v>0</v>
      </c>
      <c r="J701" s="292">
        <f>J704</f>
        <v>0</v>
      </c>
      <c r="K701" s="292">
        <f>IF(H701+J701=K702+K703+K704,H701+J701,"CHYBA")</f>
        <v>0</v>
      </c>
      <c r="L701" s="292">
        <f>L702+L703</f>
        <v>0</v>
      </c>
      <c r="M701" s="292">
        <f>M702+M703</f>
        <v>0</v>
      </c>
      <c r="N701" s="292">
        <f>N704</f>
        <v>0</v>
      </c>
      <c r="O701" s="292">
        <f>IF(L701+N701=O702+O703+O704,L701+N701,"CHYBA")</f>
        <v>0</v>
      </c>
      <c r="P701" s="292">
        <f>P702+P703</f>
        <v>0</v>
      </c>
      <c r="Q701" s="292">
        <f>Q702+Q703</f>
        <v>0</v>
      </c>
      <c r="R701" s="292">
        <f>R704</f>
        <v>0</v>
      </c>
      <c r="S701" s="294">
        <f>IF(P701+R701=S702+S703+S704,P701+R701,"CHYBA")</f>
        <v>0</v>
      </c>
    </row>
    <row r="702" spans="1:19" ht="18.899999999999999" hidden="1" customHeight="1" x14ac:dyDescent="0.3">
      <c r="A702" s="307" t="s">
        <v>121</v>
      </c>
      <c r="B702" s="291" t="s">
        <v>120</v>
      </c>
      <c r="C702" s="292">
        <f>IF(E702+G702=0, 0, ROUND((P702-Q702)/(G702+E702)/12,0))</f>
        <v>0</v>
      </c>
      <c r="D702" s="294">
        <f>IF(F702=0,0,ROUND(Q702/F702,0))</f>
        <v>0</v>
      </c>
      <c r="E702" s="312"/>
      <c r="F702" s="313"/>
      <c r="G702" s="314"/>
      <c r="H702" s="315"/>
      <c r="I702" s="316"/>
      <c r="J702" s="292" t="s">
        <v>120</v>
      </c>
      <c r="K702" s="292">
        <f>H702</f>
        <v>0</v>
      </c>
      <c r="L702" s="316"/>
      <c r="M702" s="316"/>
      <c r="N702" s="292" t="s">
        <v>120</v>
      </c>
      <c r="O702" s="292">
        <f>L702</f>
        <v>0</v>
      </c>
      <c r="P702" s="292">
        <f>H702+L702</f>
        <v>0</v>
      </c>
      <c r="Q702" s="292">
        <f>I702+M702</f>
        <v>0</v>
      </c>
      <c r="R702" s="292" t="s">
        <v>120</v>
      </c>
      <c r="S702" s="294">
        <f>P702</f>
        <v>0</v>
      </c>
    </row>
    <row r="703" spans="1:19" ht="18.899999999999999" hidden="1" customHeight="1" x14ac:dyDescent="0.3">
      <c r="A703" s="307" t="s">
        <v>122</v>
      </c>
      <c r="B703" s="291" t="s">
        <v>120</v>
      </c>
      <c r="C703" s="292">
        <f>IF(E703+G703=0, 0, ROUND((P703-Q703)/(G703+E703)/12,0))</f>
        <v>0</v>
      </c>
      <c r="D703" s="294">
        <f>IF(F703=0,0,ROUND(Q703/F703,0))</f>
        <v>0</v>
      </c>
      <c r="E703" s="312"/>
      <c r="F703" s="313"/>
      <c r="G703" s="314"/>
      <c r="H703" s="315"/>
      <c r="I703" s="316"/>
      <c r="J703" s="292" t="s">
        <v>120</v>
      </c>
      <c r="K703" s="292">
        <f>H703</f>
        <v>0</v>
      </c>
      <c r="L703" s="316"/>
      <c r="M703" s="316"/>
      <c r="N703" s="292" t="s">
        <v>120</v>
      </c>
      <c r="O703" s="292">
        <f>L703</f>
        <v>0</v>
      </c>
      <c r="P703" s="292">
        <f>H703+L703</f>
        <v>0</v>
      </c>
      <c r="Q703" s="292">
        <f>I703+M703</f>
        <v>0</v>
      </c>
      <c r="R703" s="292" t="s">
        <v>120</v>
      </c>
      <c r="S703" s="294">
        <f>P703</f>
        <v>0</v>
      </c>
    </row>
    <row r="704" spans="1:19" ht="18.899999999999999" hidden="1" customHeight="1" x14ac:dyDescent="0.3">
      <c r="A704" s="307" t="s">
        <v>123</v>
      </c>
      <c r="B704" s="291" t="s">
        <v>120</v>
      </c>
      <c r="C704" s="292" t="s">
        <v>120</v>
      </c>
      <c r="D704" s="294" t="s">
        <v>120</v>
      </c>
      <c r="E704" s="297" t="s">
        <v>120</v>
      </c>
      <c r="F704" s="298" t="s">
        <v>120</v>
      </c>
      <c r="G704" s="299" t="s">
        <v>120</v>
      </c>
      <c r="H704" s="295" t="s">
        <v>120</v>
      </c>
      <c r="I704" s="292" t="s">
        <v>120</v>
      </c>
      <c r="J704" s="316"/>
      <c r="K704" s="292">
        <f>J704</f>
        <v>0</v>
      </c>
      <c r="L704" s="292" t="s">
        <v>120</v>
      </c>
      <c r="M704" s="292" t="s">
        <v>120</v>
      </c>
      <c r="N704" s="316"/>
      <c r="O704" s="292">
        <f>N704</f>
        <v>0</v>
      </c>
      <c r="P704" s="292" t="s">
        <v>120</v>
      </c>
      <c r="Q704" s="292" t="s">
        <v>120</v>
      </c>
      <c r="R704" s="292">
        <f>J704+N704</f>
        <v>0</v>
      </c>
      <c r="S704" s="294">
        <f>R704</f>
        <v>0</v>
      </c>
    </row>
    <row r="705" spans="1:19" ht="18.899999999999999" hidden="1" customHeight="1" x14ac:dyDescent="0.3">
      <c r="A705" s="308" t="s">
        <v>125</v>
      </c>
      <c r="B705" s="309"/>
      <c r="C705" s="292">
        <f>IF(E705+G705=0, 0, ROUND((P705-Q705)/(G705+E705)/12,0))</f>
        <v>0</v>
      </c>
      <c r="D705" s="294">
        <f>IF(F705=0,0,ROUND(Q705/F705,0))</f>
        <v>0</v>
      </c>
      <c r="E705" s="297">
        <f>E706+E707</f>
        <v>0</v>
      </c>
      <c r="F705" s="298">
        <f>F706+F707</f>
        <v>0</v>
      </c>
      <c r="G705" s="299">
        <f>G706+G707</f>
        <v>0</v>
      </c>
      <c r="H705" s="295">
        <f>H706+H707</f>
        <v>0</v>
      </c>
      <c r="I705" s="292">
        <f t="shared" ref="I705" si="226">I706+I707</f>
        <v>0</v>
      </c>
      <c r="J705" s="292">
        <f>J708</f>
        <v>0</v>
      </c>
      <c r="K705" s="292">
        <f>IF(H705+J705=K706+K707+K708,H705+J705,"CHYBA")</f>
        <v>0</v>
      </c>
      <c r="L705" s="292">
        <f>L706+L707</f>
        <v>0</v>
      </c>
      <c r="M705" s="292">
        <f>M706+M707</f>
        <v>0</v>
      </c>
      <c r="N705" s="292">
        <f>N708</f>
        <v>0</v>
      </c>
      <c r="O705" s="292">
        <f>IF(L705+N705=O706+O707+O708,L705+N705,"CHYBA")</f>
        <v>0</v>
      </c>
      <c r="P705" s="292">
        <f>P706+P707</f>
        <v>0</v>
      </c>
      <c r="Q705" s="292">
        <f>Q706+Q707</f>
        <v>0</v>
      </c>
      <c r="R705" s="292">
        <f>R708</f>
        <v>0</v>
      </c>
      <c r="S705" s="294">
        <f>IF(P705+R705=S706+S707+S708,P705+R705,"CHYBA")</f>
        <v>0</v>
      </c>
    </row>
    <row r="706" spans="1:19" ht="18.899999999999999" hidden="1" customHeight="1" x14ac:dyDescent="0.3">
      <c r="A706" s="307" t="s">
        <v>121</v>
      </c>
      <c r="B706" s="291" t="s">
        <v>120</v>
      </c>
      <c r="C706" s="292">
        <f>IF(E706+G706=0, 0, ROUND((P706-Q706)/(G706+E706)/12,0))</f>
        <v>0</v>
      </c>
      <c r="D706" s="294">
        <f>IF(F706=0,0,ROUND(Q706/F706,0))</f>
        <v>0</v>
      </c>
      <c r="E706" s="312"/>
      <c r="F706" s="313"/>
      <c r="G706" s="314"/>
      <c r="H706" s="315"/>
      <c r="I706" s="316"/>
      <c r="J706" s="292" t="s">
        <v>120</v>
      </c>
      <c r="K706" s="292">
        <f>H706</f>
        <v>0</v>
      </c>
      <c r="L706" s="316"/>
      <c r="M706" s="316"/>
      <c r="N706" s="292" t="s">
        <v>120</v>
      </c>
      <c r="O706" s="292">
        <f>L706</f>
        <v>0</v>
      </c>
      <c r="P706" s="292">
        <f>H706+L706</f>
        <v>0</v>
      </c>
      <c r="Q706" s="292">
        <f>I706+M706</f>
        <v>0</v>
      </c>
      <c r="R706" s="292" t="s">
        <v>120</v>
      </c>
      <c r="S706" s="294">
        <f>P706</f>
        <v>0</v>
      </c>
    </row>
    <row r="707" spans="1:19" ht="18.899999999999999" hidden="1" customHeight="1" x14ac:dyDescent="0.3">
      <c r="A707" s="307" t="s">
        <v>122</v>
      </c>
      <c r="B707" s="291" t="s">
        <v>120</v>
      </c>
      <c r="C707" s="292">
        <f>IF(E707+G707=0, 0, ROUND((P707-Q707)/(G707+E707)/12,0))</f>
        <v>0</v>
      </c>
      <c r="D707" s="294">
        <f>IF(F707=0,0,ROUND(Q707/F707,0))</f>
        <v>0</v>
      </c>
      <c r="E707" s="312"/>
      <c r="F707" s="313"/>
      <c r="G707" s="314"/>
      <c r="H707" s="315"/>
      <c r="I707" s="316"/>
      <c r="J707" s="292" t="s">
        <v>120</v>
      </c>
      <c r="K707" s="292">
        <f>H707</f>
        <v>0</v>
      </c>
      <c r="L707" s="316"/>
      <c r="M707" s="316"/>
      <c r="N707" s="292" t="s">
        <v>120</v>
      </c>
      <c r="O707" s="292">
        <f>L707</f>
        <v>0</v>
      </c>
      <c r="P707" s="292">
        <f>H707+L707</f>
        <v>0</v>
      </c>
      <c r="Q707" s="292">
        <f>I707+M707</f>
        <v>0</v>
      </c>
      <c r="R707" s="292" t="s">
        <v>120</v>
      </c>
      <c r="S707" s="294">
        <f>P707</f>
        <v>0</v>
      </c>
    </row>
    <row r="708" spans="1:19" ht="18.899999999999999" hidden="1" customHeight="1" x14ac:dyDescent="0.3">
      <c r="A708" s="307" t="s">
        <v>123</v>
      </c>
      <c r="B708" s="291" t="s">
        <v>120</v>
      </c>
      <c r="C708" s="292" t="s">
        <v>120</v>
      </c>
      <c r="D708" s="294" t="s">
        <v>120</v>
      </c>
      <c r="E708" s="297" t="s">
        <v>120</v>
      </c>
      <c r="F708" s="298" t="s">
        <v>120</v>
      </c>
      <c r="G708" s="299" t="s">
        <v>120</v>
      </c>
      <c r="H708" s="295" t="s">
        <v>120</v>
      </c>
      <c r="I708" s="292" t="s">
        <v>120</v>
      </c>
      <c r="J708" s="316"/>
      <c r="K708" s="292">
        <f>J708</f>
        <v>0</v>
      </c>
      <c r="L708" s="292" t="s">
        <v>120</v>
      </c>
      <c r="M708" s="292" t="s">
        <v>120</v>
      </c>
      <c r="N708" s="316"/>
      <c r="O708" s="292">
        <f>N708</f>
        <v>0</v>
      </c>
      <c r="P708" s="292" t="s">
        <v>120</v>
      </c>
      <c r="Q708" s="292" t="s">
        <v>120</v>
      </c>
      <c r="R708" s="292">
        <f>J708+N708</f>
        <v>0</v>
      </c>
      <c r="S708" s="294">
        <f>R708</f>
        <v>0</v>
      </c>
    </row>
    <row r="709" spans="1:19" ht="18.899999999999999" hidden="1" customHeight="1" x14ac:dyDescent="0.3">
      <c r="A709" s="308" t="s">
        <v>125</v>
      </c>
      <c r="B709" s="309"/>
      <c r="C709" s="292">
        <f>IF(E709+G709=0, 0, ROUND((P709-Q709)/(G709+E709)/12,0))</f>
        <v>0</v>
      </c>
      <c r="D709" s="294">
        <f>IF(F709=0,0,ROUND(Q709/F709,0))</f>
        <v>0</v>
      </c>
      <c r="E709" s="297">
        <f>E710+E711</f>
        <v>0</v>
      </c>
      <c r="F709" s="298">
        <f>F710+F711</f>
        <v>0</v>
      </c>
      <c r="G709" s="299">
        <f>G710+G711</f>
        <v>0</v>
      </c>
      <c r="H709" s="295">
        <f>H710+H711</f>
        <v>0</v>
      </c>
      <c r="I709" s="292">
        <f t="shared" ref="I709" si="227">I710+I711</f>
        <v>0</v>
      </c>
      <c r="J709" s="292">
        <f>J712</f>
        <v>0</v>
      </c>
      <c r="K709" s="292">
        <f>IF(H709+J709=K710+K711+K712,H709+J709,"CHYBA")</f>
        <v>0</v>
      </c>
      <c r="L709" s="292">
        <f>L710+L711</f>
        <v>0</v>
      </c>
      <c r="M709" s="292">
        <f>M710+M711</f>
        <v>0</v>
      </c>
      <c r="N709" s="292">
        <f>N712</f>
        <v>0</v>
      </c>
      <c r="O709" s="292">
        <f>IF(L709+N709=O710+O711+O712,L709+N709,"CHYBA")</f>
        <v>0</v>
      </c>
      <c r="P709" s="292">
        <f>P710+P711</f>
        <v>0</v>
      </c>
      <c r="Q709" s="292">
        <f>Q710+Q711</f>
        <v>0</v>
      </c>
      <c r="R709" s="292">
        <f>R712</f>
        <v>0</v>
      </c>
      <c r="S709" s="294">
        <f>IF(P709+R709=S710+S711+S712,P709+R709,"CHYBA")</f>
        <v>0</v>
      </c>
    </row>
    <row r="710" spans="1:19" ht="18.899999999999999" hidden="1" customHeight="1" x14ac:dyDescent="0.3">
      <c r="A710" s="307" t="s">
        <v>121</v>
      </c>
      <c r="B710" s="291" t="s">
        <v>120</v>
      </c>
      <c r="C710" s="292">
        <f>IF(E710+G710=0, 0, ROUND((P710-Q710)/(G710+E710)/12,0))</f>
        <v>0</v>
      </c>
      <c r="D710" s="294">
        <f>IF(F710=0,0,ROUND(Q710/F710,0))</f>
        <v>0</v>
      </c>
      <c r="E710" s="312"/>
      <c r="F710" s="313"/>
      <c r="G710" s="314"/>
      <c r="H710" s="315"/>
      <c r="I710" s="316"/>
      <c r="J710" s="292" t="s">
        <v>120</v>
      </c>
      <c r="K710" s="292">
        <f>H710</f>
        <v>0</v>
      </c>
      <c r="L710" s="316"/>
      <c r="M710" s="316"/>
      <c r="N710" s="292" t="s">
        <v>120</v>
      </c>
      <c r="O710" s="292">
        <f>L710</f>
        <v>0</v>
      </c>
      <c r="P710" s="292">
        <f>H710+L710</f>
        <v>0</v>
      </c>
      <c r="Q710" s="292">
        <f>I710+M710</f>
        <v>0</v>
      </c>
      <c r="R710" s="292" t="s">
        <v>120</v>
      </c>
      <c r="S710" s="294">
        <f>P710</f>
        <v>0</v>
      </c>
    </row>
    <row r="711" spans="1:19" ht="18.899999999999999" hidden="1" customHeight="1" x14ac:dyDescent="0.3">
      <c r="A711" s="307" t="s">
        <v>122</v>
      </c>
      <c r="B711" s="291" t="s">
        <v>120</v>
      </c>
      <c r="C711" s="292">
        <f>IF(E711+G711=0, 0, ROUND((P711-Q711)/(G711+E711)/12,0))</f>
        <v>0</v>
      </c>
      <c r="D711" s="294">
        <f>IF(F711=0,0,ROUND(Q711/F711,0))</f>
        <v>0</v>
      </c>
      <c r="E711" s="312"/>
      <c r="F711" s="313"/>
      <c r="G711" s="314"/>
      <c r="H711" s="315"/>
      <c r="I711" s="316"/>
      <c r="J711" s="292" t="s">
        <v>120</v>
      </c>
      <c r="K711" s="292">
        <f>H711</f>
        <v>0</v>
      </c>
      <c r="L711" s="316"/>
      <c r="M711" s="316"/>
      <c r="N711" s="292" t="s">
        <v>120</v>
      </c>
      <c r="O711" s="292">
        <f>L711</f>
        <v>0</v>
      </c>
      <c r="P711" s="292">
        <f>H711+L711</f>
        <v>0</v>
      </c>
      <c r="Q711" s="292">
        <f>I711+M711</f>
        <v>0</v>
      </c>
      <c r="R711" s="292" t="s">
        <v>120</v>
      </c>
      <c r="S711" s="294">
        <f>P711</f>
        <v>0</v>
      </c>
    </row>
    <row r="712" spans="1:19" ht="18.899999999999999" hidden="1" customHeight="1" x14ac:dyDescent="0.3">
      <c r="A712" s="325" t="s">
        <v>123</v>
      </c>
      <c r="B712" s="326" t="s">
        <v>120</v>
      </c>
      <c r="C712" s="327" t="s">
        <v>120</v>
      </c>
      <c r="D712" s="333" t="s">
        <v>120</v>
      </c>
      <c r="E712" s="328" t="s">
        <v>120</v>
      </c>
      <c r="F712" s="329" t="s">
        <v>120</v>
      </c>
      <c r="G712" s="330" t="s">
        <v>120</v>
      </c>
      <c r="H712" s="331" t="s">
        <v>120</v>
      </c>
      <c r="I712" s="327" t="s">
        <v>120</v>
      </c>
      <c r="J712" s="332"/>
      <c r="K712" s="327">
        <f>J712</f>
        <v>0</v>
      </c>
      <c r="L712" s="327" t="s">
        <v>120</v>
      </c>
      <c r="M712" s="327" t="s">
        <v>120</v>
      </c>
      <c r="N712" s="332"/>
      <c r="O712" s="327">
        <f>N712</f>
        <v>0</v>
      </c>
      <c r="P712" s="327" t="s">
        <v>120</v>
      </c>
      <c r="Q712" s="327" t="s">
        <v>120</v>
      </c>
      <c r="R712" s="327">
        <f>J712+N712</f>
        <v>0</v>
      </c>
      <c r="S712" s="333">
        <f>R712</f>
        <v>0</v>
      </c>
    </row>
    <row r="713" spans="1:19" ht="18.899999999999999" hidden="1" customHeight="1" x14ac:dyDescent="0.3">
      <c r="A713" s="301" t="s">
        <v>130</v>
      </c>
      <c r="B713" s="302" t="s">
        <v>120</v>
      </c>
      <c r="C713" s="319">
        <f>IF(E713+G713=0, 0, ROUND((P713-Q713)/(G713+E713)/12,0))</f>
        <v>0</v>
      </c>
      <c r="D713" s="324">
        <f>IF(F713=0,0,ROUND(Q713/F713,0))</f>
        <v>0</v>
      </c>
      <c r="E713" s="304">
        <f>E714+E715</f>
        <v>0</v>
      </c>
      <c r="F713" s="303">
        <f>F714+F715</f>
        <v>0</v>
      </c>
      <c r="G713" s="305">
        <f>G714+G715</f>
        <v>0</v>
      </c>
      <c r="H713" s="306">
        <f>H714+H715</f>
        <v>0</v>
      </c>
      <c r="I713" s="303">
        <f t="shared" ref="I713" si="228">I714+I715</f>
        <v>0</v>
      </c>
      <c r="J713" s="303">
        <f>J716</f>
        <v>0</v>
      </c>
      <c r="K713" s="303">
        <f>IF(H713+J713=K714+K715+K716,H713+J713,"CHYBA")</f>
        <v>0</v>
      </c>
      <c r="L713" s="303">
        <f>L714+L715</f>
        <v>0</v>
      </c>
      <c r="M713" s="303">
        <f>M714+M715</f>
        <v>0</v>
      </c>
      <c r="N713" s="303">
        <f>N716</f>
        <v>0</v>
      </c>
      <c r="O713" s="303">
        <f>IF(L713+N713=O714+O715+O716,L713+N713,"CHYBA")</f>
        <v>0</v>
      </c>
      <c r="P713" s="303">
        <f>P714+P715</f>
        <v>0</v>
      </c>
      <c r="Q713" s="303">
        <f>Q714+Q715</f>
        <v>0</v>
      </c>
      <c r="R713" s="303">
        <f>R716</f>
        <v>0</v>
      </c>
      <c r="S713" s="305">
        <f>IF(P713+R713=S714+S715+S716,P713+R713,"CHYBA")</f>
        <v>0</v>
      </c>
    </row>
    <row r="714" spans="1:19" ht="18.899999999999999" hidden="1" customHeight="1" x14ac:dyDescent="0.3">
      <c r="A714" s="307" t="s">
        <v>121</v>
      </c>
      <c r="B714" s="291" t="s">
        <v>120</v>
      </c>
      <c r="C714" s="292">
        <f>IF(E714+G714=0, 0, ROUND((P714-Q714)/(G714+E714)/12,0))</f>
        <v>0</v>
      </c>
      <c r="D714" s="294">
        <f>IF(F714=0,0,ROUND(Q714/F714,0))</f>
        <v>0</v>
      </c>
      <c r="E714" s="293">
        <f>E718+E722+E726+E730+E734+E738+E742</f>
        <v>0</v>
      </c>
      <c r="F714" s="292">
        <f>F718+F722+F726+F730+F734+F738+F742</f>
        <v>0</v>
      </c>
      <c r="G714" s="294">
        <f>G718+G722+G726+G730+G734+G738+G742</f>
        <v>0</v>
      </c>
      <c r="H714" s="295">
        <f>H718+H722+H726+H730+H734+H738+H742</f>
        <v>0</v>
      </c>
      <c r="I714" s="292">
        <f t="shared" ref="I714:I715" si="229">I718+I722+I726+I730+I734+I738+I742</f>
        <v>0</v>
      </c>
      <c r="J714" s="292" t="s">
        <v>120</v>
      </c>
      <c r="K714" s="292">
        <f>H714</f>
        <v>0</v>
      </c>
      <c r="L714" s="292">
        <f>L718+L722+L726+L730+L734+L738+L742</f>
        <v>0</v>
      </c>
      <c r="M714" s="292">
        <f t="shared" ref="M714:M715" si="230">M718+M722+M726+M730+M734+M738+M742</f>
        <v>0</v>
      </c>
      <c r="N714" s="292" t="s">
        <v>120</v>
      </c>
      <c r="O714" s="292">
        <f>L714</f>
        <v>0</v>
      </c>
      <c r="P714" s="292">
        <f>H714+L714</f>
        <v>0</v>
      </c>
      <c r="Q714" s="292">
        <f>I714+M714</f>
        <v>0</v>
      </c>
      <c r="R714" s="292" t="s">
        <v>120</v>
      </c>
      <c r="S714" s="294">
        <f>P714</f>
        <v>0</v>
      </c>
    </row>
    <row r="715" spans="1:19" ht="18.899999999999999" hidden="1" customHeight="1" x14ac:dyDescent="0.3">
      <c r="A715" s="307" t="s">
        <v>122</v>
      </c>
      <c r="B715" s="291" t="s">
        <v>120</v>
      </c>
      <c r="C715" s="292">
        <f>IF(E715+G715=0, 0, ROUND((P715-Q715)/(G715+E715)/12,0))</f>
        <v>0</v>
      </c>
      <c r="D715" s="294">
        <f>IF(F715=0,0,ROUND(Q715/F715,0))</f>
        <v>0</v>
      </c>
      <c r="E715" s="293">
        <f>E719+E723+E727+E731+E735+E739+E743</f>
        <v>0</v>
      </c>
      <c r="F715" s="292">
        <f t="shared" ref="F715:G715" si="231">F719+F723+F727+F731+F735+F739+F743</f>
        <v>0</v>
      </c>
      <c r="G715" s="294">
        <f t="shared" si="231"/>
        <v>0</v>
      </c>
      <c r="H715" s="295">
        <f>H719+H723+H727+H731+H735+H739+H743</f>
        <v>0</v>
      </c>
      <c r="I715" s="292">
        <f t="shared" si="229"/>
        <v>0</v>
      </c>
      <c r="J715" s="292" t="s">
        <v>120</v>
      </c>
      <c r="K715" s="292">
        <f>H715</f>
        <v>0</v>
      </c>
      <c r="L715" s="292">
        <f>L719+L723+L727+L731+L735+L739+L743</f>
        <v>0</v>
      </c>
      <c r="M715" s="292">
        <f t="shared" si="230"/>
        <v>0</v>
      </c>
      <c r="N715" s="292" t="s">
        <v>120</v>
      </c>
      <c r="O715" s="292">
        <f>L715</f>
        <v>0</v>
      </c>
      <c r="P715" s="292">
        <f>H715+L715</f>
        <v>0</v>
      </c>
      <c r="Q715" s="292">
        <f>I715+M715</f>
        <v>0</v>
      </c>
      <c r="R715" s="292" t="s">
        <v>120</v>
      </c>
      <c r="S715" s="294">
        <f>P715</f>
        <v>0</v>
      </c>
    </row>
    <row r="716" spans="1:19" ht="18.899999999999999" hidden="1" customHeight="1" x14ac:dyDescent="0.3">
      <c r="A716" s="307" t="s">
        <v>123</v>
      </c>
      <c r="B716" s="291" t="s">
        <v>120</v>
      </c>
      <c r="C716" s="292" t="s">
        <v>120</v>
      </c>
      <c r="D716" s="294" t="s">
        <v>120</v>
      </c>
      <c r="E716" s="297" t="s">
        <v>120</v>
      </c>
      <c r="F716" s="298" t="s">
        <v>120</v>
      </c>
      <c r="G716" s="299" t="s">
        <v>120</v>
      </c>
      <c r="H716" s="295" t="s">
        <v>120</v>
      </c>
      <c r="I716" s="292" t="s">
        <v>120</v>
      </c>
      <c r="J716" s="292">
        <f>J720+J724+J728+J732+J736+J740+J744</f>
        <v>0</v>
      </c>
      <c r="K716" s="292">
        <f>J716</f>
        <v>0</v>
      </c>
      <c r="L716" s="292" t="s">
        <v>120</v>
      </c>
      <c r="M716" s="292" t="s">
        <v>120</v>
      </c>
      <c r="N716" s="292">
        <f>N720+N724+N728+N732+N736+N740+N744</f>
        <v>0</v>
      </c>
      <c r="O716" s="292">
        <f>N716</f>
        <v>0</v>
      </c>
      <c r="P716" s="292" t="s">
        <v>120</v>
      </c>
      <c r="Q716" s="292" t="s">
        <v>120</v>
      </c>
      <c r="R716" s="292">
        <f>J716+N716</f>
        <v>0</v>
      </c>
      <c r="S716" s="294">
        <f>R716</f>
        <v>0</v>
      </c>
    </row>
    <row r="717" spans="1:19" ht="18.899999999999999" hidden="1" customHeight="1" x14ac:dyDescent="0.3">
      <c r="A717" s="308" t="s">
        <v>125</v>
      </c>
      <c r="B717" s="309"/>
      <c r="C717" s="292">
        <f>IF(E717+G717=0, 0, ROUND((P717-Q717)/(G717+E717)/12,0))</f>
        <v>0</v>
      </c>
      <c r="D717" s="294">
        <f>IF(F717=0,0,ROUND(Q717/F717,0))</f>
        <v>0</v>
      </c>
      <c r="E717" s="297">
        <f>E718+E719</f>
        <v>0</v>
      </c>
      <c r="F717" s="298">
        <f>F718+F719</f>
        <v>0</v>
      </c>
      <c r="G717" s="299">
        <f>G718+G719</f>
        <v>0</v>
      </c>
      <c r="H717" s="310">
        <f>H718+H719</f>
        <v>0</v>
      </c>
      <c r="I717" s="311">
        <f>I718+I719</f>
        <v>0</v>
      </c>
      <c r="J717" s="311">
        <f>J720</f>
        <v>0</v>
      </c>
      <c r="K717" s="311">
        <f>IF(H717+J717=K718+K719+K720,H717+J717,"CHYBA")</f>
        <v>0</v>
      </c>
      <c r="L717" s="292">
        <f>L718+L719</f>
        <v>0</v>
      </c>
      <c r="M717" s="292">
        <f>M718+M719</f>
        <v>0</v>
      </c>
      <c r="N717" s="292">
        <f>N720</f>
        <v>0</v>
      </c>
      <c r="O717" s="292">
        <f>IF(L717+N717=O718+O719+O720,L717+N717,"CHYBA")</f>
        <v>0</v>
      </c>
      <c r="P717" s="292">
        <f>P718+P719</f>
        <v>0</v>
      </c>
      <c r="Q717" s="292">
        <f>Q718+Q719</f>
        <v>0</v>
      </c>
      <c r="R717" s="292">
        <f>R720</f>
        <v>0</v>
      </c>
      <c r="S717" s="294">
        <f>IF(P717+R717=S718+S719+S720,P717+R717,"CHYBA")</f>
        <v>0</v>
      </c>
    </row>
    <row r="718" spans="1:19" ht="18.899999999999999" hidden="1" customHeight="1" x14ac:dyDescent="0.3">
      <c r="A718" s="307" t="s">
        <v>121</v>
      </c>
      <c r="B718" s="291" t="s">
        <v>120</v>
      </c>
      <c r="C718" s="292">
        <f>IF(E718+G718=0, 0, ROUND((P718-Q718)/(G718+E718)/12,0))</f>
        <v>0</v>
      </c>
      <c r="D718" s="294">
        <f>IF(F718=0,0,ROUND(Q718/F718,0))</f>
        <v>0</v>
      </c>
      <c r="E718" s="312"/>
      <c r="F718" s="313"/>
      <c r="G718" s="314"/>
      <c r="H718" s="315"/>
      <c r="I718" s="316"/>
      <c r="J718" s="311" t="s">
        <v>120</v>
      </c>
      <c r="K718" s="311">
        <f>H718</f>
        <v>0</v>
      </c>
      <c r="L718" s="316"/>
      <c r="M718" s="316"/>
      <c r="N718" s="292" t="s">
        <v>120</v>
      </c>
      <c r="O718" s="292">
        <f>L718</f>
        <v>0</v>
      </c>
      <c r="P718" s="292">
        <f>H718+L718</f>
        <v>0</v>
      </c>
      <c r="Q718" s="292">
        <f>I718+M718</f>
        <v>0</v>
      </c>
      <c r="R718" s="292" t="s">
        <v>120</v>
      </c>
      <c r="S718" s="294">
        <f>P718</f>
        <v>0</v>
      </c>
    </row>
    <row r="719" spans="1:19" ht="18.899999999999999" hidden="1" customHeight="1" x14ac:dyDescent="0.3">
      <c r="A719" s="307" t="s">
        <v>122</v>
      </c>
      <c r="B719" s="291" t="s">
        <v>120</v>
      </c>
      <c r="C719" s="292">
        <f>IF(E719+G719=0, 0, ROUND((P719-Q719)/(G719+E719)/12,0))</f>
        <v>0</v>
      </c>
      <c r="D719" s="294">
        <f>IF(F719=0,0,ROUND(Q719/F719,0))</f>
        <v>0</v>
      </c>
      <c r="E719" s="312"/>
      <c r="F719" s="313"/>
      <c r="G719" s="314"/>
      <c r="H719" s="315"/>
      <c r="I719" s="316"/>
      <c r="J719" s="311" t="s">
        <v>120</v>
      </c>
      <c r="K719" s="311">
        <f>H719</f>
        <v>0</v>
      </c>
      <c r="L719" s="316"/>
      <c r="M719" s="316"/>
      <c r="N719" s="292" t="s">
        <v>120</v>
      </c>
      <c r="O719" s="292">
        <f>L719</f>
        <v>0</v>
      </c>
      <c r="P719" s="292">
        <f>H719+L719</f>
        <v>0</v>
      </c>
      <c r="Q719" s="292">
        <f>I719+M719</f>
        <v>0</v>
      </c>
      <c r="R719" s="292" t="s">
        <v>120</v>
      </c>
      <c r="S719" s="294">
        <f>P719</f>
        <v>0</v>
      </c>
    </row>
    <row r="720" spans="1:19" ht="18.899999999999999" hidden="1" customHeight="1" x14ac:dyDescent="0.3">
      <c r="A720" s="307" t="s">
        <v>123</v>
      </c>
      <c r="B720" s="291" t="s">
        <v>120</v>
      </c>
      <c r="C720" s="292" t="s">
        <v>120</v>
      </c>
      <c r="D720" s="294" t="s">
        <v>120</v>
      </c>
      <c r="E720" s="297" t="s">
        <v>120</v>
      </c>
      <c r="F720" s="298" t="s">
        <v>120</v>
      </c>
      <c r="G720" s="299" t="s">
        <v>120</v>
      </c>
      <c r="H720" s="295" t="s">
        <v>120</v>
      </c>
      <c r="I720" s="292" t="s">
        <v>120</v>
      </c>
      <c r="J720" s="316"/>
      <c r="K720" s="311">
        <f>J720</f>
        <v>0</v>
      </c>
      <c r="L720" s="292" t="s">
        <v>120</v>
      </c>
      <c r="M720" s="292" t="s">
        <v>120</v>
      </c>
      <c r="N720" s="316"/>
      <c r="O720" s="292">
        <f>N720</f>
        <v>0</v>
      </c>
      <c r="P720" s="292" t="s">
        <v>120</v>
      </c>
      <c r="Q720" s="292" t="s">
        <v>120</v>
      </c>
      <c r="R720" s="292">
        <f>J720+N720</f>
        <v>0</v>
      </c>
      <c r="S720" s="294">
        <f>R720</f>
        <v>0</v>
      </c>
    </row>
    <row r="721" spans="1:19" ht="18.899999999999999" hidden="1" customHeight="1" x14ac:dyDescent="0.3">
      <c r="A721" s="308" t="s">
        <v>125</v>
      </c>
      <c r="B721" s="309"/>
      <c r="C721" s="292">
        <f>IF(E721+G721=0, 0, ROUND((P721-Q721)/(G721+E721)/12,0))</f>
        <v>0</v>
      </c>
      <c r="D721" s="294">
        <f>IF(F721=0,0,ROUND(Q721/F721,0))</f>
        <v>0</v>
      </c>
      <c r="E721" s="297">
        <f>E722+E723</f>
        <v>0</v>
      </c>
      <c r="F721" s="298">
        <f>F722+F723</f>
        <v>0</v>
      </c>
      <c r="G721" s="299">
        <f>G722+G723</f>
        <v>0</v>
      </c>
      <c r="H721" s="295">
        <f>H722+H723</f>
        <v>0</v>
      </c>
      <c r="I721" s="292">
        <f t="shared" ref="I721" si="232">I722+I723</f>
        <v>0</v>
      </c>
      <c r="J721" s="292">
        <f>J724</f>
        <v>0</v>
      </c>
      <c r="K721" s="292">
        <f>IF(H721+J721=K722+K723+K724,H721+J721,"CHYBA")</f>
        <v>0</v>
      </c>
      <c r="L721" s="292">
        <f>L722+L723</f>
        <v>0</v>
      </c>
      <c r="M721" s="292">
        <f>M722+M723</f>
        <v>0</v>
      </c>
      <c r="N721" s="292">
        <f>N724</f>
        <v>0</v>
      </c>
      <c r="O721" s="292">
        <f>IF(L721+N721=O722+O723+O724,L721+N721,"CHYBA")</f>
        <v>0</v>
      </c>
      <c r="P721" s="292">
        <f>P722+P723</f>
        <v>0</v>
      </c>
      <c r="Q721" s="292">
        <f>Q722+Q723</f>
        <v>0</v>
      </c>
      <c r="R721" s="292">
        <f>R724</f>
        <v>0</v>
      </c>
      <c r="S721" s="294">
        <f>IF(P721+R721=S722+S723+S724,P721+R721,"CHYBA")</f>
        <v>0</v>
      </c>
    </row>
    <row r="722" spans="1:19" ht="18.899999999999999" hidden="1" customHeight="1" x14ac:dyDescent="0.3">
      <c r="A722" s="307" t="s">
        <v>121</v>
      </c>
      <c r="B722" s="291" t="s">
        <v>120</v>
      </c>
      <c r="C722" s="292">
        <f>IF(E722+G722=0, 0, ROUND((P722-Q722)/(G722+E722)/12,0))</f>
        <v>0</v>
      </c>
      <c r="D722" s="294">
        <f>IF(F722=0,0,ROUND(Q722/F722,0))</f>
        <v>0</v>
      </c>
      <c r="E722" s="312"/>
      <c r="F722" s="313"/>
      <c r="G722" s="314"/>
      <c r="H722" s="315"/>
      <c r="I722" s="316"/>
      <c r="J722" s="292" t="s">
        <v>120</v>
      </c>
      <c r="K722" s="292">
        <f>H722</f>
        <v>0</v>
      </c>
      <c r="L722" s="316"/>
      <c r="M722" s="316"/>
      <c r="N722" s="292" t="s">
        <v>120</v>
      </c>
      <c r="O722" s="292">
        <f>L722</f>
        <v>0</v>
      </c>
      <c r="P722" s="292">
        <f>H722+L722</f>
        <v>0</v>
      </c>
      <c r="Q722" s="292">
        <f>I722+M722</f>
        <v>0</v>
      </c>
      <c r="R722" s="292" t="s">
        <v>120</v>
      </c>
      <c r="S722" s="294">
        <f>P722</f>
        <v>0</v>
      </c>
    </row>
    <row r="723" spans="1:19" ht="18.899999999999999" hidden="1" customHeight="1" x14ac:dyDescent="0.3">
      <c r="A723" s="307" t="s">
        <v>122</v>
      </c>
      <c r="B723" s="291" t="s">
        <v>120</v>
      </c>
      <c r="C723" s="292">
        <f>IF(E723+G723=0, 0, ROUND((P723-Q723)/(G723+E723)/12,0))</f>
        <v>0</v>
      </c>
      <c r="D723" s="294">
        <f>IF(F723=0,0,ROUND(Q723/F723,0))</f>
        <v>0</v>
      </c>
      <c r="E723" s="312"/>
      <c r="F723" s="313"/>
      <c r="G723" s="314"/>
      <c r="H723" s="315"/>
      <c r="I723" s="316"/>
      <c r="J723" s="292" t="s">
        <v>120</v>
      </c>
      <c r="K723" s="292">
        <f>H723</f>
        <v>0</v>
      </c>
      <c r="L723" s="316"/>
      <c r="M723" s="316"/>
      <c r="N723" s="292" t="s">
        <v>120</v>
      </c>
      <c r="O723" s="292">
        <f>L723</f>
        <v>0</v>
      </c>
      <c r="P723" s="292">
        <f>H723+L723</f>
        <v>0</v>
      </c>
      <c r="Q723" s="292">
        <f>I723+M723</f>
        <v>0</v>
      </c>
      <c r="R723" s="292" t="s">
        <v>120</v>
      </c>
      <c r="S723" s="294">
        <f>P723</f>
        <v>0</v>
      </c>
    </row>
    <row r="724" spans="1:19" ht="18.899999999999999" hidden="1" customHeight="1" x14ac:dyDescent="0.3">
      <c r="A724" s="307" t="s">
        <v>123</v>
      </c>
      <c r="B724" s="291" t="s">
        <v>120</v>
      </c>
      <c r="C724" s="292" t="s">
        <v>120</v>
      </c>
      <c r="D724" s="294" t="s">
        <v>120</v>
      </c>
      <c r="E724" s="297" t="s">
        <v>120</v>
      </c>
      <c r="F724" s="298" t="s">
        <v>120</v>
      </c>
      <c r="G724" s="299" t="s">
        <v>120</v>
      </c>
      <c r="H724" s="295" t="s">
        <v>120</v>
      </c>
      <c r="I724" s="292" t="s">
        <v>120</v>
      </c>
      <c r="J724" s="316"/>
      <c r="K724" s="292">
        <f>J724</f>
        <v>0</v>
      </c>
      <c r="L724" s="292" t="s">
        <v>120</v>
      </c>
      <c r="M724" s="292" t="s">
        <v>120</v>
      </c>
      <c r="N724" s="316"/>
      <c r="O724" s="292">
        <f>N724</f>
        <v>0</v>
      </c>
      <c r="P724" s="292" t="s">
        <v>120</v>
      </c>
      <c r="Q724" s="292" t="s">
        <v>120</v>
      </c>
      <c r="R724" s="292">
        <f>J724+N724</f>
        <v>0</v>
      </c>
      <c r="S724" s="294">
        <f>R724</f>
        <v>0</v>
      </c>
    </row>
    <row r="725" spans="1:19" ht="18.899999999999999" hidden="1" customHeight="1" x14ac:dyDescent="0.3">
      <c r="A725" s="308" t="s">
        <v>125</v>
      </c>
      <c r="B725" s="309"/>
      <c r="C725" s="292">
        <f>IF(E725+G725=0, 0, ROUND((P725-Q725)/(G725+E725)/12,0))</f>
        <v>0</v>
      </c>
      <c r="D725" s="294">
        <f>IF(F725=0,0,ROUND(Q725/F725,0))</f>
        <v>0</v>
      </c>
      <c r="E725" s="297">
        <f>E726+E727</f>
        <v>0</v>
      </c>
      <c r="F725" s="298">
        <f>F726+F727</f>
        <v>0</v>
      </c>
      <c r="G725" s="299">
        <f>G726+G727</f>
        <v>0</v>
      </c>
      <c r="H725" s="295">
        <f>H726+H727</f>
        <v>0</v>
      </c>
      <c r="I725" s="292">
        <f t="shared" ref="I725" si="233">I726+I727</f>
        <v>0</v>
      </c>
      <c r="J725" s="292">
        <f>J728</f>
        <v>0</v>
      </c>
      <c r="K725" s="292">
        <f>IF(H725+J725=K726+K727+K728,H725+J725,"CHYBA")</f>
        <v>0</v>
      </c>
      <c r="L725" s="292">
        <f>L726+L727</f>
        <v>0</v>
      </c>
      <c r="M725" s="292">
        <f>M726+M727</f>
        <v>0</v>
      </c>
      <c r="N725" s="292">
        <f>N728</f>
        <v>0</v>
      </c>
      <c r="O725" s="292">
        <f>IF(L725+N725=O726+O727+O728,L725+N725,"CHYBA")</f>
        <v>0</v>
      </c>
      <c r="P725" s="292">
        <f>P726+P727</f>
        <v>0</v>
      </c>
      <c r="Q725" s="292">
        <f>Q726+Q727</f>
        <v>0</v>
      </c>
      <c r="R725" s="292">
        <f>R728</f>
        <v>0</v>
      </c>
      <c r="S725" s="294">
        <f>IF(P725+R725=S726+S727+S728,P725+R725,"CHYBA")</f>
        <v>0</v>
      </c>
    </row>
    <row r="726" spans="1:19" ht="18.899999999999999" hidden="1" customHeight="1" x14ac:dyDescent="0.3">
      <c r="A726" s="307" t="s">
        <v>121</v>
      </c>
      <c r="B726" s="291" t="s">
        <v>120</v>
      </c>
      <c r="C726" s="292">
        <f>IF(E726+G726=0, 0, ROUND((P726-Q726)/(G726+E726)/12,0))</f>
        <v>0</v>
      </c>
      <c r="D726" s="294">
        <f>IF(F726=0,0,ROUND(Q726/F726,0))</f>
        <v>0</v>
      </c>
      <c r="E726" s="312"/>
      <c r="F726" s="313"/>
      <c r="G726" s="314"/>
      <c r="H726" s="315"/>
      <c r="I726" s="316"/>
      <c r="J726" s="292" t="s">
        <v>120</v>
      </c>
      <c r="K726" s="292">
        <f>H726</f>
        <v>0</v>
      </c>
      <c r="L726" s="316"/>
      <c r="M726" s="316"/>
      <c r="N726" s="292" t="s">
        <v>120</v>
      </c>
      <c r="O726" s="292">
        <f>L726</f>
        <v>0</v>
      </c>
      <c r="P726" s="292">
        <f>H726+L726</f>
        <v>0</v>
      </c>
      <c r="Q726" s="292">
        <f>I726+M726</f>
        <v>0</v>
      </c>
      <c r="R726" s="292" t="s">
        <v>120</v>
      </c>
      <c r="S726" s="294">
        <f>P726</f>
        <v>0</v>
      </c>
    </row>
    <row r="727" spans="1:19" ht="18.899999999999999" hidden="1" customHeight="1" x14ac:dyDescent="0.3">
      <c r="A727" s="307" t="s">
        <v>122</v>
      </c>
      <c r="B727" s="291" t="s">
        <v>120</v>
      </c>
      <c r="C727" s="292">
        <f>IF(E727+G727=0, 0, ROUND((P727-Q727)/(G727+E727)/12,0))</f>
        <v>0</v>
      </c>
      <c r="D727" s="294">
        <f>IF(F727=0,0,ROUND(Q727/F727,0))</f>
        <v>0</v>
      </c>
      <c r="E727" s="312"/>
      <c r="F727" s="313"/>
      <c r="G727" s="314"/>
      <c r="H727" s="315"/>
      <c r="I727" s="316"/>
      <c r="J727" s="292" t="s">
        <v>120</v>
      </c>
      <c r="K727" s="292">
        <f>H727</f>
        <v>0</v>
      </c>
      <c r="L727" s="316"/>
      <c r="M727" s="316"/>
      <c r="N727" s="292" t="s">
        <v>120</v>
      </c>
      <c r="O727" s="292">
        <f>L727</f>
        <v>0</v>
      </c>
      <c r="P727" s="292">
        <f>H727+L727</f>
        <v>0</v>
      </c>
      <c r="Q727" s="292">
        <f>I727+M727</f>
        <v>0</v>
      </c>
      <c r="R727" s="292" t="s">
        <v>120</v>
      </c>
      <c r="S727" s="294">
        <f>P727</f>
        <v>0</v>
      </c>
    </row>
    <row r="728" spans="1:19" ht="18.899999999999999" hidden="1" customHeight="1" x14ac:dyDescent="0.3">
      <c r="A728" s="307" t="s">
        <v>123</v>
      </c>
      <c r="B728" s="291" t="s">
        <v>120</v>
      </c>
      <c r="C728" s="292" t="s">
        <v>120</v>
      </c>
      <c r="D728" s="294" t="s">
        <v>120</v>
      </c>
      <c r="E728" s="297" t="s">
        <v>120</v>
      </c>
      <c r="F728" s="298" t="s">
        <v>120</v>
      </c>
      <c r="G728" s="299" t="s">
        <v>120</v>
      </c>
      <c r="H728" s="295" t="s">
        <v>120</v>
      </c>
      <c r="I728" s="292" t="s">
        <v>120</v>
      </c>
      <c r="J728" s="316"/>
      <c r="K728" s="292">
        <f>J728</f>
        <v>0</v>
      </c>
      <c r="L728" s="292" t="s">
        <v>120</v>
      </c>
      <c r="M728" s="292" t="s">
        <v>120</v>
      </c>
      <c r="N728" s="316"/>
      <c r="O728" s="292">
        <f>N728</f>
        <v>0</v>
      </c>
      <c r="P728" s="292" t="s">
        <v>120</v>
      </c>
      <c r="Q728" s="292" t="s">
        <v>120</v>
      </c>
      <c r="R728" s="292">
        <f>J728+N728</f>
        <v>0</v>
      </c>
      <c r="S728" s="294">
        <f>R728</f>
        <v>0</v>
      </c>
    </row>
    <row r="729" spans="1:19" ht="18.899999999999999" hidden="1" customHeight="1" x14ac:dyDescent="0.3">
      <c r="A729" s="308" t="s">
        <v>125</v>
      </c>
      <c r="B729" s="309"/>
      <c r="C729" s="292">
        <f>IF(E729+G729=0, 0, ROUND((P729-Q729)/(G729+E729)/12,0))</f>
        <v>0</v>
      </c>
      <c r="D729" s="294">
        <f>IF(F729=0,0,ROUND(Q729/F729,0))</f>
        <v>0</v>
      </c>
      <c r="E729" s="297">
        <f>E730+E731</f>
        <v>0</v>
      </c>
      <c r="F729" s="298">
        <f>F730+F731</f>
        <v>0</v>
      </c>
      <c r="G729" s="299">
        <f>G730+G731</f>
        <v>0</v>
      </c>
      <c r="H729" s="295">
        <f>H730+H731</f>
        <v>0</v>
      </c>
      <c r="I729" s="292">
        <f t="shared" ref="I729" si="234">I730+I731</f>
        <v>0</v>
      </c>
      <c r="J729" s="292">
        <f>J732</f>
        <v>0</v>
      </c>
      <c r="K729" s="292">
        <f>IF(H729+J729=K730+K731+K732,H729+J729,"CHYBA")</f>
        <v>0</v>
      </c>
      <c r="L729" s="292">
        <f>L730+L731</f>
        <v>0</v>
      </c>
      <c r="M729" s="292">
        <f>M730+M731</f>
        <v>0</v>
      </c>
      <c r="N729" s="292">
        <f>N732</f>
        <v>0</v>
      </c>
      <c r="O729" s="292">
        <f>IF(L729+N729=O730+O731+O732,L729+N729,"CHYBA")</f>
        <v>0</v>
      </c>
      <c r="P729" s="292">
        <f>P730+P731</f>
        <v>0</v>
      </c>
      <c r="Q729" s="292">
        <f>Q730+Q731</f>
        <v>0</v>
      </c>
      <c r="R729" s="292">
        <f>R732</f>
        <v>0</v>
      </c>
      <c r="S729" s="294">
        <f>IF(P729+R729=S730+S731+S732,P729+R729,"CHYBA")</f>
        <v>0</v>
      </c>
    </row>
    <row r="730" spans="1:19" ht="18.899999999999999" hidden="1" customHeight="1" x14ac:dyDescent="0.3">
      <c r="A730" s="307" t="s">
        <v>121</v>
      </c>
      <c r="B730" s="291" t="s">
        <v>120</v>
      </c>
      <c r="C730" s="292">
        <f>IF(E730+G730=0, 0, ROUND((P730-Q730)/(G730+E730)/12,0))</f>
        <v>0</v>
      </c>
      <c r="D730" s="294">
        <f>IF(F730=0,0,ROUND(Q730/F730,0))</f>
        <v>0</v>
      </c>
      <c r="E730" s="312"/>
      <c r="F730" s="313"/>
      <c r="G730" s="314"/>
      <c r="H730" s="315"/>
      <c r="I730" s="316"/>
      <c r="J730" s="292" t="s">
        <v>120</v>
      </c>
      <c r="K730" s="292">
        <f>H730</f>
        <v>0</v>
      </c>
      <c r="L730" s="316"/>
      <c r="M730" s="316"/>
      <c r="N730" s="292" t="s">
        <v>120</v>
      </c>
      <c r="O730" s="292">
        <f>L730</f>
        <v>0</v>
      </c>
      <c r="P730" s="292">
        <f>H730+L730</f>
        <v>0</v>
      </c>
      <c r="Q730" s="292">
        <f>I730+M730</f>
        <v>0</v>
      </c>
      <c r="R730" s="292" t="s">
        <v>120</v>
      </c>
      <c r="S730" s="294">
        <f>P730</f>
        <v>0</v>
      </c>
    </row>
    <row r="731" spans="1:19" ht="18.899999999999999" hidden="1" customHeight="1" x14ac:dyDescent="0.3">
      <c r="A731" s="307" t="s">
        <v>122</v>
      </c>
      <c r="B731" s="291" t="s">
        <v>120</v>
      </c>
      <c r="C731" s="292">
        <f>IF(E731+G731=0, 0, ROUND((P731-Q731)/(G731+E731)/12,0))</f>
        <v>0</v>
      </c>
      <c r="D731" s="294">
        <f>IF(F731=0,0,ROUND(Q731/F731,0))</f>
        <v>0</v>
      </c>
      <c r="E731" s="312"/>
      <c r="F731" s="313"/>
      <c r="G731" s="314"/>
      <c r="H731" s="315"/>
      <c r="I731" s="316"/>
      <c r="J731" s="292" t="s">
        <v>120</v>
      </c>
      <c r="K731" s="292">
        <f>H731</f>
        <v>0</v>
      </c>
      <c r="L731" s="316"/>
      <c r="M731" s="316"/>
      <c r="N731" s="292" t="s">
        <v>120</v>
      </c>
      <c r="O731" s="292">
        <f>L731</f>
        <v>0</v>
      </c>
      <c r="P731" s="292">
        <f>H731+L731</f>
        <v>0</v>
      </c>
      <c r="Q731" s="292">
        <f>I731+M731</f>
        <v>0</v>
      </c>
      <c r="R731" s="292" t="s">
        <v>120</v>
      </c>
      <c r="S731" s="294">
        <f>P731</f>
        <v>0</v>
      </c>
    </row>
    <row r="732" spans="1:19" ht="18.899999999999999" hidden="1" customHeight="1" x14ac:dyDescent="0.3">
      <c r="A732" s="307" t="s">
        <v>123</v>
      </c>
      <c r="B732" s="291" t="s">
        <v>120</v>
      </c>
      <c r="C732" s="292" t="s">
        <v>120</v>
      </c>
      <c r="D732" s="294" t="s">
        <v>120</v>
      </c>
      <c r="E732" s="297" t="s">
        <v>120</v>
      </c>
      <c r="F732" s="298" t="s">
        <v>120</v>
      </c>
      <c r="G732" s="299" t="s">
        <v>120</v>
      </c>
      <c r="H732" s="295" t="s">
        <v>120</v>
      </c>
      <c r="I732" s="292" t="s">
        <v>120</v>
      </c>
      <c r="J732" s="316"/>
      <c r="K732" s="292">
        <f>J732</f>
        <v>0</v>
      </c>
      <c r="L732" s="292" t="s">
        <v>120</v>
      </c>
      <c r="M732" s="292" t="s">
        <v>120</v>
      </c>
      <c r="N732" s="316"/>
      <c r="O732" s="292">
        <f>N732</f>
        <v>0</v>
      </c>
      <c r="P732" s="292" t="s">
        <v>120</v>
      </c>
      <c r="Q732" s="292" t="s">
        <v>120</v>
      </c>
      <c r="R732" s="292">
        <f>J732+N732</f>
        <v>0</v>
      </c>
      <c r="S732" s="294">
        <f>R732</f>
        <v>0</v>
      </c>
    </row>
    <row r="733" spans="1:19" ht="18.899999999999999" hidden="1" customHeight="1" x14ac:dyDescent="0.3">
      <c r="A733" s="308" t="s">
        <v>125</v>
      </c>
      <c r="B733" s="309"/>
      <c r="C733" s="292">
        <f>IF(E733+G733=0, 0, ROUND((P733-Q733)/(G733+E733)/12,0))</f>
        <v>0</v>
      </c>
      <c r="D733" s="294">
        <f>IF(F733=0,0,ROUND(Q733/F733,0))</f>
        <v>0</v>
      </c>
      <c r="E733" s="297">
        <f>E734+E735</f>
        <v>0</v>
      </c>
      <c r="F733" s="298">
        <f>F734+F735</f>
        <v>0</v>
      </c>
      <c r="G733" s="299">
        <f>G734+G735</f>
        <v>0</v>
      </c>
      <c r="H733" s="295">
        <f>H734+H735</f>
        <v>0</v>
      </c>
      <c r="I733" s="292">
        <f t="shared" ref="I733" si="235">I734+I735</f>
        <v>0</v>
      </c>
      <c r="J733" s="292">
        <f>J736</f>
        <v>0</v>
      </c>
      <c r="K733" s="292">
        <f>IF(H733+J733=K734+K735+K736,H733+J733,"CHYBA")</f>
        <v>0</v>
      </c>
      <c r="L733" s="292">
        <f>L734+L735</f>
        <v>0</v>
      </c>
      <c r="M733" s="292">
        <f>M734+M735</f>
        <v>0</v>
      </c>
      <c r="N733" s="292">
        <f>N736</f>
        <v>0</v>
      </c>
      <c r="O733" s="292">
        <f>IF(L733+N733=O734+O735+O736,L733+N733,"CHYBA")</f>
        <v>0</v>
      </c>
      <c r="P733" s="292">
        <f>P734+P735</f>
        <v>0</v>
      </c>
      <c r="Q733" s="292">
        <f>Q734+Q735</f>
        <v>0</v>
      </c>
      <c r="R733" s="292">
        <f>R736</f>
        <v>0</v>
      </c>
      <c r="S733" s="294">
        <f>IF(P733+R733=S734+S735+S736,P733+R733,"CHYBA")</f>
        <v>0</v>
      </c>
    </row>
    <row r="734" spans="1:19" ht="18.899999999999999" hidden="1" customHeight="1" x14ac:dyDescent="0.3">
      <c r="A734" s="307" t="s">
        <v>121</v>
      </c>
      <c r="B734" s="291" t="s">
        <v>120</v>
      </c>
      <c r="C734" s="292">
        <f>IF(E734+G734=0, 0, ROUND((P734-Q734)/(G734+E734)/12,0))</f>
        <v>0</v>
      </c>
      <c r="D734" s="294">
        <f>IF(F734=0,0,ROUND(Q734/F734,0))</f>
        <v>0</v>
      </c>
      <c r="E734" s="312"/>
      <c r="F734" s="313"/>
      <c r="G734" s="314"/>
      <c r="H734" s="315"/>
      <c r="I734" s="316"/>
      <c r="J734" s="292" t="s">
        <v>120</v>
      </c>
      <c r="K734" s="292">
        <f>H734</f>
        <v>0</v>
      </c>
      <c r="L734" s="316"/>
      <c r="M734" s="316"/>
      <c r="N734" s="292" t="s">
        <v>120</v>
      </c>
      <c r="O734" s="292">
        <f>L734</f>
        <v>0</v>
      </c>
      <c r="P734" s="292">
        <f>H734+L734</f>
        <v>0</v>
      </c>
      <c r="Q734" s="292">
        <f>I734+M734</f>
        <v>0</v>
      </c>
      <c r="R734" s="292" t="s">
        <v>120</v>
      </c>
      <c r="S734" s="294">
        <f>P734</f>
        <v>0</v>
      </c>
    </row>
    <row r="735" spans="1:19" ht="18.899999999999999" hidden="1" customHeight="1" x14ac:dyDescent="0.3">
      <c r="A735" s="307" t="s">
        <v>122</v>
      </c>
      <c r="B735" s="291" t="s">
        <v>120</v>
      </c>
      <c r="C735" s="292">
        <f>IF(E735+G735=0, 0, ROUND((P735-Q735)/(G735+E735)/12,0))</f>
        <v>0</v>
      </c>
      <c r="D735" s="294">
        <f>IF(F735=0,0,ROUND(Q735/F735,0))</f>
        <v>0</v>
      </c>
      <c r="E735" s="312"/>
      <c r="F735" s="313"/>
      <c r="G735" s="314"/>
      <c r="H735" s="315"/>
      <c r="I735" s="316"/>
      <c r="J735" s="292" t="s">
        <v>120</v>
      </c>
      <c r="K735" s="292">
        <f>H735</f>
        <v>0</v>
      </c>
      <c r="L735" s="316"/>
      <c r="M735" s="316"/>
      <c r="N735" s="292" t="s">
        <v>120</v>
      </c>
      <c r="O735" s="292">
        <f>L735</f>
        <v>0</v>
      </c>
      <c r="P735" s="292">
        <f>H735+L735</f>
        <v>0</v>
      </c>
      <c r="Q735" s="292">
        <f>I735+M735</f>
        <v>0</v>
      </c>
      <c r="R735" s="292" t="s">
        <v>120</v>
      </c>
      <c r="S735" s="294">
        <f>P735</f>
        <v>0</v>
      </c>
    </row>
    <row r="736" spans="1:19" ht="18.899999999999999" hidden="1" customHeight="1" x14ac:dyDescent="0.3">
      <c r="A736" s="307" t="s">
        <v>123</v>
      </c>
      <c r="B736" s="291" t="s">
        <v>120</v>
      </c>
      <c r="C736" s="292" t="s">
        <v>120</v>
      </c>
      <c r="D736" s="294" t="s">
        <v>120</v>
      </c>
      <c r="E736" s="297" t="s">
        <v>120</v>
      </c>
      <c r="F736" s="298" t="s">
        <v>120</v>
      </c>
      <c r="G736" s="299" t="s">
        <v>120</v>
      </c>
      <c r="H736" s="295" t="s">
        <v>120</v>
      </c>
      <c r="I736" s="292" t="s">
        <v>120</v>
      </c>
      <c r="J736" s="316"/>
      <c r="K736" s="292">
        <f>J736</f>
        <v>0</v>
      </c>
      <c r="L736" s="292" t="s">
        <v>120</v>
      </c>
      <c r="M736" s="292" t="s">
        <v>120</v>
      </c>
      <c r="N736" s="316"/>
      <c r="O736" s="292">
        <f>N736</f>
        <v>0</v>
      </c>
      <c r="P736" s="292" t="s">
        <v>120</v>
      </c>
      <c r="Q736" s="292" t="s">
        <v>120</v>
      </c>
      <c r="R736" s="292">
        <f>J736+N736</f>
        <v>0</v>
      </c>
      <c r="S736" s="294">
        <f>R736</f>
        <v>0</v>
      </c>
    </row>
    <row r="737" spans="1:19" ht="18.899999999999999" hidden="1" customHeight="1" x14ac:dyDescent="0.3">
      <c r="A737" s="308" t="s">
        <v>125</v>
      </c>
      <c r="B737" s="309"/>
      <c r="C737" s="292">
        <f>IF(E737+G737=0, 0, ROUND((P737-Q737)/(G737+E737)/12,0))</f>
        <v>0</v>
      </c>
      <c r="D737" s="294">
        <f>IF(F737=0,0,ROUND(Q737/F737,0))</f>
        <v>0</v>
      </c>
      <c r="E737" s="297">
        <f>E738+E739</f>
        <v>0</v>
      </c>
      <c r="F737" s="298">
        <f>F738+F739</f>
        <v>0</v>
      </c>
      <c r="G737" s="299">
        <f>G738+G739</f>
        <v>0</v>
      </c>
      <c r="H737" s="295">
        <f>H738+H739</f>
        <v>0</v>
      </c>
      <c r="I737" s="292">
        <f t="shared" ref="I737" si="236">I738+I739</f>
        <v>0</v>
      </c>
      <c r="J737" s="292">
        <f>J740</f>
        <v>0</v>
      </c>
      <c r="K737" s="292">
        <f>IF(H737+J737=K738+K739+K740,H737+J737,"CHYBA")</f>
        <v>0</v>
      </c>
      <c r="L737" s="292">
        <f>L738+L739</f>
        <v>0</v>
      </c>
      <c r="M737" s="292">
        <f>M738+M739</f>
        <v>0</v>
      </c>
      <c r="N737" s="292">
        <f>N740</f>
        <v>0</v>
      </c>
      <c r="O737" s="292">
        <f>IF(L737+N737=O738+O739+O740,L737+N737,"CHYBA")</f>
        <v>0</v>
      </c>
      <c r="P737" s="292">
        <f>P738+P739</f>
        <v>0</v>
      </c>
      <c r="Q737" s="292">
        <f>Q738+Q739</f>
        <v>0</v>
      </c>
      <c r="R737" s="292">
        <f>R740</f>
        <v>0</v>
      </c>
      <c r="S737" s="294">
        <f>IF(P737+R737=S738+S739+S740,P737+R737,"CHYBA")</f>
        <v>0</v>
      </c>
    </row>
    <row r="738" spans="1:19" ht="18.899999999999999" hidden="1" customHeight="1" x14ac:dyDescent="0.3">
      <c r="A738" s="307" t="s">
        <v>121</v>
      </c>
      <c r="B738" s="291" t="s">
        <v>120</v>
      </c>
      <c r="C738" s="292">
        <f>IF(E738+G738=0, 0, ROUND((P738-Q738)/(G738+E738)/12,0))</f>
        <v>0</v>
      </c>
      <c r="D738" s="294">
        <f>IF(F738=0,0,ROUND(Q738/F738,0))</f>
        <v>0</v>
      </c>
      <c r="E738" s="312"/>
      <c r="F738" s="313"/>
      <c r="G738" s="314"/>
      <c r="H738" s="315"/>
      <c r="I738" s="316"/>
      <c r="J738" s="292" t="s">
        <v>120</v>
      </c>
      <c r="K738" s="292">
        <f>H738</f>
        <v>0</v>
      </c>
      <c r="L738" s="316"/>
      <c r="M738" s="316"/>
      <c r="N738" s="292" t="s">
        <v>120</v>
      </c>
      <c r="O738" s="292">
        <f>L738</f>
        <v>0</v>
      </c>
      <c r="P738" s="292">
        <f>H738+L738</f>
        <v>0</v>
      </c>
      <c r="Q738" s="292">
        <f>I738+M738</f>
        <v>0</v>
      </c>
      <c r="R738" s="292" t="s">
        <v>120</v>
      </c>
      <c r="S738" s="294">
        <f>P738</f>
        <v>0</v>
      </c>
    </row>
    <row r="739" spans="1:19" ht="18.899999999999999" hidden="1" customHeight="1" x14ac:dyDescent="0.3">
      <c r="A739" s="307" t="s">
        <v>122</v>
      </c>
      <c r="B739" s="291" t="s">
        <v>120</v>
      </c>
      <c r="C739" s="292">
        <f>IF(E739+G739=0, 0, ROUND((P739-Q739)/(G739+E739)/12,0))</f>
        <v>0</v>
      </c>
      <c r="D739" s="294">
        <f>IF(F739=0,0,ROUND(Q739/F739,0))</f>
        <v>0</v>
      </c>
      <c r="E739" s="312"/>
      <c r="F739" s="313"/>
      <c r="G739" s="314"/>
      <c r="H739" s="315"/>
      <c r="I739" s="316"/>
      <c r="J739" s="292" t="s">
        <v>120</v>
      </c>
      <c r="K739" s="292">
        <f>H739</f>
        <v>0</v>
      </c>
      <c r="L739" s="316"/>
      <c r="M739" s="316"/>
      <c r="N739" s="292" t="s">
        <v>120</v>
      </c>
      <c r="O739" s="292">
        <f>L739</f>
        <v>0</v>
      </c>
      <c r="P739" s="292">
        <f>H739+L739</f>
        <v>0</v>
      </c>
      <c r="Q739" s="292">
        <f>I739+M739</f>
        <v>0</v>
      </c>
      <c r="R739" s="292" t="s">
        <v>120</v>
      </c>
      <c r="S739" s="294">
        <f>P739</f>
        <v>0</v>
      </c>
    </row>
    <row r="740" spans="1:19" ht="18.899999999999999" hidden="1" customHeight="1" x14ac:dyDescent="0.3">
      <c r="A740" s="307" t="s">
        <v>123</v>
      </c>
      <c r="B740" s="291" t="s">
        <v>120</v>
      </c>
      <c r="C740" s="292" t="s">
        <v>120</v>
      </c>
      <c r="D740" s="294" t="s">
        <v>120</v>
      </c>
      <c r="E740" s="297" t="s">
        <v>120</v>
      </c>
      <c r="F740" s="298" t="s">
        <v>120</v>
      </c>
      <c r="G740" s="299" t="s">
        <v>120</v>
      </c>
      <c r="H740" s="295" t="s">
        <v>120</v>
      </c>
      <c r="I740" s="292" t="s">
        <v>120</v>
      </c>
      <c r="J740" s="316"/>
      <c r="K740" s="292">
        <f>J740</f>
        <v>0</v>
      </c>
      <c r="L740" s="292" t="s">
        <v>120</v>
      </c>
      <c r="M740" s="292" t="s">
        <v>120</v>
      </c>
      <c r="N740" s="316"/>
      <c r="O740" s="292">
        <f>N740</f>
        <v>0</v>
      </c>
      <c r="P740" s="292" t="s">
        <v>120</v>
      </c>
      <c r="Q740" s="292" t="s">
        <v>120</v>
      </c>
      <c r="R740" s="292">
        <f>J740+N740</f>
        <v>0</v>
      </c>
      <c r="S740" s="294">
        <f>R740</f>
        <v>0</v>
      </c>
    </row>
    <row r="741" spans="1:19" ht="18.899999999999999" hidden="1" customHeight="1" x14ac:dyDescent="0.3">
      <c r="A741" s="308" t="s">
        <v>125</v>
      </c>
      <c r="B741" s="309"/>
      <c r="C741" s="292">
        <f>IF(E741+G741=0, 0, ROUND((P741-Q741)/(G741+E741)/12,0))</f>
        <v>0</v>
      </c>
      <c r="D741" s="294">
        <f>IF(F741=0,0,ROUND(Q741/F741,0))</f>
        <v>0</v>
      </c>
      <c r="E741" s="297">
        <f>E742+E743</f>
        <v>0</v>
      </c>
      <c r="F741" s="298">
        <f>F742+F743</f>
        <v>0</v>
      </c>
      <c r="G741" s="299">
        <f>G742+G743</f>
        <v>0</v>
      </c>
      <c r="H741" s="295">
        <f>H742+H743</f>
        <v>0</v>
      </c>
      <c r="I741" s="292">
        <f t="shared" ref="I741" si="237">I742+I743</f>
        <v>0</v>
      </c>
      <c r="J741" s="292">
        <f>J744</f>
        <v>0</v>
      </c>
      <c r="K741" s="292">
        <f>IF(H741+J741=K742+K743+K744,H741+J741,"CHYBA")</f>
        <v>0</v>
      </c>
      <c r="L741" s="292">
        <f>L742+L743</f>
        <v>0</v>
      </c>
      <c r="M741" s="292">
        <f>M742+M743</f>
        <v>0</v>
      </c>
      <c r="N741" s="292">
        <f>N744</f>
        <v>0</v>
      </c>
      <c r="O741" s="292">
        <f>IF(L741+N741=O742+O743+O744,L741+N741,"CHYBA")</f>
        <v>0</v>
      </c>
      <c r="P741" s="292">
        <f>P742+P743</f>
        <v>0</v>
      </c>
      <c r="Q741" s="292">
        <f>Q742+Q743</f>
        <v>0</v>
      </c>
      <c r="R741" s="292">
        <f>R744</f>
        <v>0</v>
      </c>
      <c r="S741" s="294">
        <f>IF(P741+R741=S742+S743+S744,P741+R741,"CHYBA")</f>
        <v>0</v>
      </c>
    </row>
    <row r="742" spans="1:19" ht="18.899999999999999" hidden="1" customHeight="1" x14ac:dyDescent="0.3">
      <c r="A742" s="307" t="s">
        <v>121</v>
      </c>
      <c r="B742" s="291" t="s">
        <v>120</v>
      </c>
      <c r="C742" s="292">
        <f>IF(E742+G742=0, 0, ROUND((P742-Q742)/(G742+E742)/12,0))</f>
        <v>0</v>
      </c>
      <c r="D742" s="294">
        <f>IF(F742=0,0,ROUND(Q742/F742,0))</f>
        <v>0</v>
      </c>
      <c r="E742" s="312"/>
      <c r="F742" s="313"/>
      <c r="G742" s="314"/>
      <c r="H742" s="315"/>
      <c r="I742" s="316"/>
      <c r="J742" s="292" t="s">
        <v>120</v>
      </c>
      <c r="K742" s="292">
        <f>H742</f>
        <v>0</v>
      </c>
      <c r="L742" s="316"/>
      <c r="M742" s="316"/>
      <c r="N742" s="292" t="s">
        <v>120</v>
      </c>
      <c r="O742" s="292">
        <f>L742</f>
        <v>0</v>
      </c>
      <c r="P742" s="292">
        <f>H742+L742</f>
        <v>0</v>
      </c>
      <c r="Q742" s="292">
        <f>I742+M742</f>
        <v>0</v>
      </c>
      <c r="R742" s="292" t="s">
        <v>120</v>
      </c>
      <c r="S742" s="294">
        <f>P742</f>
        <v>0</v>
      </c>
    </row>
    <row r="743" spans="1:19" ht="18.899999999999999" hidden="1" customHeight="1" x14ac:dyDescent="0.3">
      <c r="A743" s="307" t="s">
        <v>122</v>
      </c>
      <c r="B743" s="291" t="s">
        <v>120</v>
      </c>
      <c r="C743" s="292">
        <f>IF(E743+G743=0, 0, ROUND((P743-Q743)/(G743+E743)/12,0))</f>
        <v>0</v>
      </c>
      <c r="D743" s="294">
        <f>IF(F743=0,0,ROUND(Q743/F743,0))</f>
        <v>0</v>
      </c>
      <c r="E743" s="312"/>
      <c r="F743" s="313"/>
      <c r="G743" s="314"/>
      <c r="H743" s="315"/>
      <c r="I743" s="316"/>
      <c r="J743" s="292" t="s">
        <v>120</v>
      </c>
      <c r="K743" s="292">
        <f>H743</f>
        <v>0</v>
      </c>
      <c r="L743" s="316"/>
      <c r="M743" s="316"/>
      <c r="N743" s="292" t="s">
        <v>120</v>
      </c>
      <c r="O743" s="292">
        <f>L743</f>
        <v>0</v>
      </c>
      <c r="P743" s="292">
        <f>H743+L743</f>
        <v>0</v>
      </c>
      <c r="Q743" s="292">
        <f>I743+M743</f>
        <v>0</v>
      </c>
      <c r="R743" s="292" t="s">
        <v>120</v>
      </c>
      <c r="S743" s="294">
        <f>P743</f>
        <v>0</v>
      </c>
    </row>
    <row r="744" spans="1:19" ht="18.899999999999999" hidden="1" customHeight="1" x14ac:dyDescent="0.3">
      <c r="A744" s="325" t="s">
        <v>123</v>
      </c>
      <c r="B744" s="326" t="s">
        <v>120</v>
      </c>
      <c r="C744" s="327" t="s">
        <v>120</v>
      </c>
      <c r="D744" s="333" t="s">
        <v>120</v>
      </c>
      <c r="E744" s="328" t="s">
        <v>120</v>
      </c>
      <c r="F744" s="329" t="s">
        <v>120</v>
      </c>
      <c r="G744" s="330" t="s">
        <v>120</v>
      </c>
      <c r="H744" s="331" t="s">
        <v>120</v>
      </c>
      <c r="I744" s="327" t="s">
        <v>120</v>
      </c>
      <c r="J744" s="332"/>
      <c r="K744" s="327">
        <f>J744</f>
        <v>0</v>
      </c>
      <c r="L744" s="327" t="s">
        <v>120</v>
      </c>
      <c r="M744" s="327" t="s">
        <v>120</v>
      </c>
      <c r="N744" s="332"/>
      <c r="O744" s="327">
        <f>N744</f>
        <v>0</v>
      </c>
      <c r="P744" s="327" t="s">
        <v>120</v>
      </c>
      <c r="Q744" s="327" t="s">
        <v>120</v>
      </c>
      <c r="R744" s="327">
        <f>J744+N744</f>
        <v>0</v>
      </c>
      <c r="S744" s="333">
        <f>R744</f>
        <v>0</v>
      </c>
    </row>
    <row r="745" spans="1:19" ht="18.899999999999999" hidden="1" customHeight="1" x14ac:dyDescent="0.3">
      <c r="A745" s="301" t="s">
        <v>130</v>
      </c>
      <c r="B745" s="302" t="s">
        <v>120</v>
      </c>
      <c r="C745" s="319">
        <f>IF(E745+G745=0, 0, ROUND((P745-Q745)/(G745+E745)/12,0))</f>
        <v>0</v>
      </c>
      <c r="D745" s="324">
        <f>IF(F745=0,0,ROUND(Q745/F745,0))</f>
        <v>0</v>
      </c>
      <c r="E745" s="304">
        <f>E746+E747</f>
        <v>0</v>
      </c>
      <c r="F745" s="303">
        <f>F746+F747</f>
        <v>0</v>
      </c>
      <c r="G745" s="305">
        <f>G746+G747</f>
        <v>0</v>
      </c>
      <c r="H745" s="306">
        <f>H746+H747</f>
        <v>0</v>
      </c>
      <c r="I745" s="303">
        <f t="shared" ref="I745" si="238">I746+I747</f>
        <v>0</v>
      </c>
      <c r="J745" s="303">
        <f>J748</f>
        <v>0</v>
      </c>
      <c r="K745" s="303">
        <f>IF(H745+J745=K746+K747+K748,H745+J745,"CHYBA")</f>
        <v>0</v>
      </c>
      <c r="L745" s="303">
        <f>L746+L747</f>
        <v>0</v>
      </c>
      <c r="M745" s="303">
        <f>M746+M747</f>
        <v>0</v>
      </c>
      <c r="N745" s="303">
        <f>N748</f>
        <v>0</v>
      </c>
      <c r="O745" s="303">
        <f>IF(L745+N745=O746+O747+O748,L745+N745,"CHYBA")</f>
        <v>0</v>
      </c>
      <c r="P745" s="303">
        <f>P746+P747</f>
        <v>0</v>
      </c>
      <c r="Q745" s="303">
        <f>Q746+Q747</f>
        <v>0</v>
      </c>
      <c r="R745" s="303">
        <f>R748</f>
        <v>0</v>
      </c>
      <c r="S745" s="305">
        <f>IF(P745+R745=S746+S747+S748,P745+R745,"CHYBA")</f>
        <v>0</v>
      </c>
    </row>
    <row r="746" spans="1:19" ht="18.899999999999999" hidden="1" customHeight="1" x14ac:dyDescent="0.3">
      <c r="A746" s="307" t="s">
        <v>121</v>
      </c>
      <c r="B746" s="291" t="s">
        <v>120</v>
      </c>
      <c r="C746" s="292">
        <f>IF(E746+G746=0, 0, ROUND((P746-Q746)/(G746+E746)/12,0))</f>
        <v>0</v>
      </c>
      <c r="D746" s="294">
        <f>IF(F746=0,0,ROUND(Q746/F746,0))</f>
        <v>0</v>
      </c>
      <c r="E746" s="293">
        <f>E750+E754+E758+E762+E766+E770+E774</f>
        <v>0</v>
      </c>
      <c r="F746" s="292">
        <f>F750+F754+F758+F762+F766+F770+F774</f>
        <v>0</v>
      </c>
      <c r="G746" s="294">
        <f>G750+G754+G758+G762+G766+G770+G774</f>
        <v>0</v>
      </c>
      <c r="H746" s="295">
        <f>H750+H754+H758+H762+H766+H770+H774</f>
        <v>0</v>
      </c>
      <c r="I746" s="292">
        <f t="shared" ref="I746:I747" si="239">I750+I754+I758+I762+I766+I770+I774</f>
        <v>0</v>
      </c>
      <c r="J746" s="292" t="s">
        <v>120</v>
      </c>
      <c r="K746" s="292">
        <f>H746</f>
        <v>0</v>
      </c>
      <c r="L746" s="292">
        <f>L750+L754+L758+L762+L766+L770+L774</f>
        <v>0</v>
      </c>
      <c r="M746" s="292">
        <f t="shared" ref="M746:M747" si="240">M750+M754+M758+M762+M766+M770+M774</f>
        <v>0</v>
      </c>
      <c r="N746" s="292" t="s">
        <v>120</v>
      </c>
      <c r="O746" s="292">
        <f>L746</f>
        <v>0</v>
      </c>
      <c r="P746" s="292">
        <f>H746+L746</f>
        <v>0</v>
      </c>
      <c r="Q746" s="292">
        <f>I746+M746</f>
        <v>0</v>
      </c>
      <c r="R746" s="292" t="s">
        <v>120</v>
      </c>
      <c r="S746" s="294">
        <f>P746</f>
        <v>0</v>
      </c>
    </row>
    <row r="747" spans="1:19" ht="18.899999999999999" hidden="1" customHeight="1" x14ac:dyDescent="0.3">
      <c r="A747" s="307" t="s">
        <v>122</v>
      </c>
      <c r="B747" s="291" t="s">
        <v>120</v>
      </c>
      <c r="C747" s="292">
        <f>IF(E747+G747=0, 0, ROUND((P747-Q747)/(G747+E747)/12,0))</f>
        <v>0</v>
      </c>
      <c r="D747" s="294">
        <f>IF(F747=0,0,ROUND(Q747/F747,0))</f>
        <v>0</v>
      </c>
      <c r="E747" s="293">
        <f>E751+E755+E759+E763+E767+E771+E775</f>
        <v>0</v>
      </c>
      <c r="F747" s="292">
        <f t="shared" ref="F747:G747" si="241">F751+F755+F759+F763+F767+F771+F775</f>
        <v>0</v>
      </c>
      <c r="G747" s="294">
        <f t="shared" si="241"/>
        <v>0</v>
      </c>
      <c r="H747" s="295">
        <f>H751+H755+H759+H763+H767+H771+H775</f>
        <v>0</v>
      </c>
      <c r="I747" s="292">
        <f t="shared" si="239"/>
        <v>0</v>
      </c>
      <c r="J747" s="292" t="s">
        <v>120</v>
      </c>
      <c r="K747" s="292">
        <f>H747</f>
        <v>0</v>
      </c>
      <c r="L747" s="292">
        <f>L751+L755+L759+L763+L767+L771+L775</f>
        <v>0</v>
      </c>
      <c r="M747" s="292">
        <f t="shared" si="240"/>
        <v>0</v>
      </c>
      <c r="N747" s="292" t="s">
        <v>120</v>
      </c>
      <c r="O747" s="292">
        <f>L747</f>
        <v>0</v>
      </c>
      <c r="P747" s="292">
        <f>H747+L747</f>
        <v>0</v>
      </c>
      <c r="Q747" s="292">
        <f>I747+M747</f>
        <v>0</v>
      </c>
      <c r="R747" s="292" t="s">
        <v>120</v>
      </c>
      <c r="S747" s="294">
        <f>P747</f>
        <v>0</v>
      </c>
    </row>
    <row r="748" spans="1:19" ht="18.899999999999999" hidden="1" customHeight="1" x14ac:dyDescent="0.3">
      <c r="A748" s="307" t="s">
        <v>123</v>
      </c>
      <c r="B748" s="291" t="s">
        <v>120</v>
      </c>
      <c r="C748" s="292" t="s">
        <v>120</v>
      </c>
      <c r="D748" s="294" t="s">
        <v>120</v>
      </c>
      <c r="E748" s="297" t="s">
        <v>120</v>
      </c>
      <c r="F748" s="298" t="s">
        <v>120</v>
      </c>
      <c r="G748" s="299" t="s">
        <v>120</v>
      </c>
      <c r="H748" s="295" t="s">
        <v>120</v>
      </c>
      <c r="I748" s="292" t="s">
        <v>120</v>
      </c>
      <c r="J748" s="292">
        <f>J752+J756+J760+J764+J768+J772+J776</f>
        <v>0</v>
      </c>
      <c r="K748" s="292">
        <f>J748</f>
        <v>0</v>
      </c>
      <c r="L748" s="292" t="s">
        <v>120</v>
      </c>
      <c r="M748" s="292" t="s">
        <v>120</v>
      </c>
      <c r="N748" s="292">
        <f>N752+N756+N760+N764+N768+N772+N776</f>
        <v>0</v>
      </c>
      <c r="O748" s="292">
        <f>N748</f>
        <v>0</v>
      </c>
      <c r="P748" s="292" t="s">
        <v>120</v>
      </c>
      <c r="Q748" s="292" t="s">
        <v>120</v>
      </c>
      <c r="R748" s="292">
        <f>J748+N748</f>
        <v>0</v>
      </c>
      <c r="S748" s="294">
        <f>R748</f>
        <v>0</v>
      </c>
    </row>
    <row r="749" spans="1:19" ht="18.899999999999999" hidden="1" customHeight="1" x14ac:dyDescent="0.3">
      <c r="A749" s="308" t="s">
        <v>125</v>
      </c>
      <c r="B749" s="309"/>
      <c r="C749" s="292">
        <f>IF(E749+G749=0, 0, ROUND((P749-Q749)/(G749+E749)/12,0))</f>
        <v>0</v>
      </c>
      <c r="D749" s="294">
        <f>IF(F749=0,0,ROUND(Q749/F749,0))</f>
        <v>0</v>
      </c>
      <c r="E749" s="297">
        <f>E750+E751</f>
        <v>0</v>
      </c>
      <c r="F749" s="298">
        <f>F750+F751</f>
        <v>0</v>
      </c>
      <c r="G749" s="299">
        <f>G750+G751</f>
        <v>0</v>
      </c>
      <c r="H749" s="310">
        <f>H750+H751</f>
        <v>0</v>
      </c>
      <c r="I749" s="311">
        <f>I750+I751</f>
        <v>0</v>
      </c>
      <c r="J749" s="311">
        <f>J752</f>
        <v>0</v>
      </c>
      <c r="K749" s="311">
        <f>IF(H749+J749=K750+K751+K752,H749+J749,"CHYBA")</f>
        <v>0</v>
      </c>
      <c r="L749" s="292">
        <f>L750+L751</f>
        <v>0</v>
      </c>
      <c r="M749" s="292">
        <f>M750+M751</f>
        <v>0</v>
      </c>
      <c r="N749" s="292">
        <f>N752</f>
        <v>0</v>
      </c>
      <c r="O749" s="292">
        <f>IF(L749+N749=O750+O751+O752,L749+N749,"CHYBA")</f>
        <v>0</v>
      </c>
      <c r="P749" s="292">
        <f>P750+P751</f>
        <v>0</v>
      </c>
      <c r="Q749" s="292">
        <f>Q750+Q751</f>
        <v>0</v>
      </c>
      <c r="R749" s="292">
        <f>R752</f>
        <v>0</v>
      </c>
      <c r="S749" s="294">
        <f>IF(P749+R749=S750+S751+S752,P749+R749,"CHYBA")</f>
        <v>0</v>
      </c>
    </row>
    <row r="750" spans="1:19" ht="18.899999999999999" hidden="1" customHeight="1" x14ac:dyDescent="0.3">
      <c r="A750" s="307" t="s">
        <v>121</v>
      </c>
      <c r="B750" s="291" t="s">
        <v>120</v>
      </c>
      <c r="C750" s="292">
        <f>IF(E750+G750=0, 0, ROUND((P750-Q750)/(G750+E750)/12,0))</f>
        <v>0</v>
      </c>
      <c r="D750" s="294">
        <f>IF(F750=0,0,ROUND(Q750/F750,0))</f>
        <v>0</v>
      </c>
      <c r="E750" s="312"/>
      <c r="F750" s="313"/>
      <c r="G750" s="314"/>
      <c r="H750" s="315"/>
      <c r="I750" s="316"/>
      <c r="J750" s="311" t="s">
        <v>120</v>
      </c>
      <c r="K750" s="311">
        <f>H750</f>
        <v>0</v>
      </c>
      <c r="L750" s="316"/>
      <c r="M750" s="316"/>
      <c r="N750" s="292" t="s">
        <v>120</v>
      </c>
      <c r="O750" s="292">
        <f>L750</f>
        <v>0</v>
      </c>
      <c r="P750" s="292">
        <f>H750+L750</f>
        <v>0</v>
      </c>
      <c r="Q750" s="292">
        <f>I750+M750</f>
        <v>0</v>
      </c>
      <c r="R750" s="292" t="s">
        <v>120</v>
      </c>
      <c r="S750" s="294">
        <f>P750</f>
        <v>0</v>
      </c>
    </row>
    <row r="751" spans="1:19" ht="18.899999999999999" hidden="1" customHeight="1" x14ac:dyDescent="0.3">
      <c r="A751" s="307" t="s">
        <v>122</v>
      </c>
      <c r="B751" s="291" t="s">
        <v>120</v>
      </c>
      <c r="C751" s="292">
        <f>IF(E751+G751=0, 0, ROUND((P751-Q751)/(G751+E751)/12,0))</f>
        <v>0</v>
      </c>
      <c r="D751" s="294">
        <f>IF(F751=0,0,ROUND(Q751/F751,0))</f>
        <v>0</v>
      </c>
      <c r="E751" s="312"/>
      <c r="F751" s="313"/>
      <c r="G751" s="314"/>
      <c r="H751" s="315"/>
      <c r="I751" s="316"/>
      <c r="J751" s="311" t="s">
        <v>120</v>
      </c>
      <c r="K751" s="311">
        <f>H751</f>
        <v>0</v>
      </c>
      <c r="L751" s="316"/>
      <c r="M751" s="316"/>
      <c r="N751" s="292" t="s">
        <v>120</v>
      </c>
      <c r="O751" s="292">
        <f>L751</f>
        <v>0</v>
      </c>
      <c r="P751" s="292">
        <f>H751+L751</f>
        <v>0</v>
      </c>
      <c r="Q751" s="292">
        <f>I751+M751</f>
        <v>0</v>
      </c>
      <c r="R751" s="292" t="s">
        <v>120</v>
      </c>
      <c r="S751" s="294">
        <f>P751</f>
        <v>0</v>
      </c>
    </row>
    <row r="752" spans="1:19" ht="18.899999999999999" hidden="1" customHeight="1" x14ac:dyDescent="0.3">
      <c r="A752" s="307" t="s">
        <v>123</v>
      </c>
      <c r="B752" s="291" t="s">
        <v>120</v>
      </c>
      <c r="C752" s="292" t="s">
        <v>120</v>
      </c>
      <c r="D752" s="294" t="s">
        <v>120</v>
      </c>
      <c r="E752" s="297" t="s">
        <v>120</v>
      </c>
      <c r="F752" s="298" t="s">
        <v>120</v>
      </c>
      <c r="G752" s="299" t="s">
        <v>120</v>
      </c>
      <c r="H752" s="295" t="s">
        <v>120</v>
      </c>
      <c r="I752" s="292" t="s">
        <v>120</v>
      </c>
      <c r="J752" s="316"/>
      <c r="K752" s="311">
        <f>J752</f>
        <v>0</v>
      </c>
      <c r="L752" s="292" t="s">
        <v>120</v>
      </c>
      <c r="M752" s="292" t="s">
        <v>120</v>
      </c>
      <c r="N752" s="316"/>
      <c r="O752" s="292">
        <f>N752</f>
        <v>0</v>
      </c>
      <c r="P752" s="292" t="s">
        <v>120</v>
      </c>
      <c r="Q752" s="292" t="s">
        <v>120</v>
      </c>
      <c r="R752" s="292">
        <f>J752+N752</f>
        <v>0</v>
      </c>
      <c r="S752" s="294">
        <f>R752</f>
        <v>0</v>
      </c>
    </row>
    <row r="753" spans="1:19" ht="18.899999999999999" hidden="1" customHeight="1" x14ac:dyDescent="0.3">
      <c r="A753" s="308" t="s">
        <v>125</v>
      </c>
      <c r="B753" s="309"/>
      <c r="C753" s="292">
        <f>IF(E753+G753=0, 0, ROUND((P753-Q753)/(G753+E753)/12,0))</f>
        <v>0</v>
      </c>
      <c r="D753" s="294">
        <f>IF(F753=0,0,ROUND(Q753/F753,0))</f>
        <v>0</v>
      </c>
      <c r="E753" s="297">
        <f>E754+E755</f>
        <v>0</v>
      </c>
      <c r="F753" s="298">
        <f>F754+F755</f>
        <v>0</v>
      </c>
      <c r="G753" s="299">
        <f>G754+G755</f>
        <v>0</v>
      </c>
      <c r="H753" s="295">
        <f>H754+H755</f>
        <v>0</v>
      </c>
      <c r="I753" s="292">
        <f t="shared" ref="I753" si="242">I754+I755</f>
        <v>0</v>
      </c>
      <c r="J753" s="292">
        <f>J756</f>
        <v>0</v>
      </c>
      <c r="K753" s="292">
        <f>IF(H753+J753=K754+K755+K756,H753+J753,"CHYBA")</f>
        <v>0</v>
      </c>
      <c r="L753" s="292">
        <f>L754+L755</f>
        <v>0</v>
      </c>
      <c r="M753" s="292">
        <f>M754+M755</f>
        <v>0</v>
      </c>
      <c r="N753" s="292">
        <f>N756</f>
        <v>0</v>
      </c>
      <c r="O753" s="292">
        <f>IF(L753+N753=O754+O755+O756,L753+N753,"CHYBA")</f>
        <v>0</v>
      </c>
      <c r="P753" s="292">
        <f>P754+P755</f>
        <v>0</v>
      </c>
      <c r="Q753" s="292">
        <f>Q754+Q755</f>
        <v>0</v>
      </c>
      <c r="R753" s="292">
        <f>R756</f>
        <v>0</v>
      </c>
      <c r="S753" s="294">
        <f>IF(P753+R753=S754+S755+S756,P753+R753,"CHYBA")</f>
        <v>0</v>
      </c>
    </row>
    <row r="754" spans="1:19" ht="18.899999999999999" hidden="1" customHeight="1" x14ac:dyDescent="0.3">
      <c r="A754" s="307" t="s">
        <v>121</v>
      </c>
      <c r="B754" s="291" t="s">
        <v>120</v>
      </c>
      <c r="C754" s="292">
        <f>IF(E754+G754=0, 0, ROUND((P754-Q754)/(G754+E754)/12,0))</f>
        <v>0</v>
      </c>
      <c r="D754" s="294">
        <f>IF(F754=0,0,ROUND(Q754/F754,0))</f>
        <v>0</v>
      </c>
      <c r="E754" s="312"/>
      <c r="F754" s="313"/>
      <c r="G754" s="314"/>
      <c r="H754" s="315"/>
      <c r="I754" s="316"/>
      <c r="J754" s="292" t="s">
        <v>120</v>
      </c>
      <c r="K754" s="292">
        <f>H754</f>
        <v>0</v>
      </c>
      <c r="L754" s="316"/>
      <c r="M754" s="316"/>
      <c r="N754" s="292" t="s">
        <v>120</v>
      </c>
      <c r="O754" s="292">
        <f>L754</f>
        <v>0</v>
      </c>
      <c r="P754" s="292">
        <f>H754+L754</f>
        <v>0</v>
      </c>
      <c r="Q754" s="292">
        <f>I754+M754</f>
        <v>0</v>
      </c>
      <c r="R754" s="292" t="s">
        <v>120</v>
      </c>
      <c r="S754" s="294">
        <f>P754</f>
        <v>0</v>
      </c>
    </row>
    <row r="755" spans="1:19" ht="18.899999999999999" hidden="1" customHeight="1" x14ac:dyDescent="0.3">
      <c r="A755" s="307" t="s">
        <v>122</v>
      </c>
      <c r="B755" s="291" t="s">
        <v>120</v>
      </c>
      <c r="C755" s="292">
        <f>IF(E755+G755=0, 0, ROUND((P755-Q755)/(G755+E755)/12,0))</f>
        <v>0</v>
      </c>
      <c r="D755" s="294">
        <f>IF(F755=0,0,ROUND(Q755/F755,0))</f>
        <v>0</v>
      </c>
      <c r="E755" s="312"/>
      <c r="F755" s="313"/>
      <c r="G755" s="314"/>
      <c r="H755" s="315"/>
      <c r="I755" s="316"/>
      <c r="J755" s="292" t="s">
        <v>120</v>
      </c>
      <c r="K755" s="292">
        <f>H755</f>
        <v>0</v>
      </c>
      <c r="L755" s="316"/>
      <c r="M755" s="316"/>
      <c r="N755" s="292" t="s">
        <v>120</v>
      </c>
      <c r="O755" s="292">
        <f>L755</f>
        <v>0</v>
      </c>
      <c r="P755" s="292">
        <f>H755+L755</f>
        <v>0</v>
      </c>
      <c r="Q755" s="292">
        <f>I755+M755</f>
        <v>0</v>
      </c>
      <c r="R755" s="292" t="s">
        <v>120</v>
      </c>
      <c r="S755" s="294">
        <f>P755</f>
        <v>0</v>
      </c>
    </row>
    <row r="756" spans="1:19" ht="18.899999999999999" hidden="1" customHeight="1" x14ac:dyDescent="0.3">
      <c r="A756" s="307" t="s">
        <v>123</v>
      </c>
      <c r="B756" s="291" t="s">
        <v>120</v>
      </c>
      <c r="C756" s="292" t="s">
        <v>120</v>
      </c>
      <c r="D756" s="294" t="s">
        <v>120</v>
      </c>
      <c r="E756" s="297" t="s">
        <v>120</v>
      </c>
      <c r="F756" s="298" t="s">
        <v>120</v>
      </c>
      <c r="G756" s="299" t="s">
        <v>120</v>
      </c>
      <c r="H756" s="295" t="s">
        <v>120</v>
      </c>
      <c r="I756" s="292" t="s">
        <v>120</v>
      </c>
      <c r="J756" s="316"/>
      <c r="K756" s="292">
        <f>J756</f>
        <v>0</v>
      </c>
      <c r="L756" s="292" t="s">
        <v>120</v>
      </c>
      <c r="M756" s="292" t="s">
        <v>120</v>
      </c>
      <c r="N756" s="316"/>
      <c r="O756" s="292">
        <f>N756</f>
        <v>0</v>
      </c>
      <c r="P756" s="292" t="s">
        <v>120</v>
      </c>
      <c r="Q756" s="292" t="s">
        <v>120</v>
      </c>
      <c r="R756" s="292">
        <f>J756+N756</f>
        <v>0</v>
      </c>
      <c r="S756" s="294">
        <f>R756</f>
        <v>0</v>
      </c>
    </row>
    <row r="757" spans="1:19" ht="18.899999999999999" hidden="1" customHeight="1" x14ac:dyDescent="0.3">
      <c r="A757" s="308" t="s">
        <v>125</v>
      </c>
      <c r="B757" s="309"/>
      <c r="C757" s="292">
        <f>IF(E757+G757=0, 0, ROUND((P757-Q757)/(G757+E757)/12,0))</f>
        <v>0</v>
      </c>
      <c r="D757" s="294">
        <f>IF(F757=0,0,ROUND(Q757/F757,0))</f>
        <v>0</v>
      </c>
      <c r="E757" s="297">
        <f>E758+E759</f>
        <v>0</v>
      </c>
      <c r="F757" s="298">
        <f>F758+F759</f>
        <v>0</v>
      </c>
      <c r="G757" s="299">
        <f>G758+G759</f>
        <v>0</v>
      </c>
      <c r="H757" s="295">
        <f>H758+H759</f>
        <v>0</v>
      </c>
      <c r="I757" s="292">
        <f t="shared" ref="I757" si="243">I758+I759</f>
        <v>0</v>
      </c>
      <c r="J757" s="292">
        <f>J760</f>
        <v>0</v>
      </c>
      <c r="K757" s="292">
        <f>IF(H757+J757=K758+K759+K760,H757+J757,"CHYBA")</f>
        <v>0</v>
      </c>
      <c r="L757" s="292">
        <f>L758+L759</f>
        <v>0</v>
      </c>
      <c r="M757" s="292">
        <f>M758+M759</f>
        <v>0</v>
      </c>
      <c r="N757" s="292">
        <f>N760</f>
        <v>0</v>
      </c>
      <c r="O757" s="292">
        <f>IF(L757+N757=O758+O759+O760,L757+N757,"CHYBA")</f>
        <v>0</v>
      </c>
      <c r="P757" s="292">
        <f>P758+P759</f>
        <v>0</v>
      </c>
      <c r="Q757" s="292">
        <f>Q758+Q759</f>
        <v>0</v>
      </c>
      <c r="R757" s="292">
        <f>R760</f>
        <v>0</v>
      </c>
      <c r="S757" s="294">
        <f>IF(P757+R757=S758+S759+S760,P757+R757,"CHYBA")</f>
        <v>0</v>
      </c>
    </row>
    <row r="758" spans="1:19" ht="18.899999999999999" hidden="1" customHeight="1" x14ac:dyDescent="0.3">
      <c r="A758" s="307" t="s">
        <v>121</v>
      </c>
      <c r="B758" s="291" t="s">
        <v>120</v>
      </c>
      <c r="C758" s="292">
        <f>IF(E758+G758=0, 0, ROUND((P758-Q758)/(G758+E758)/12,0))</f>
        <v>0</v>
      </c>
      <c r="D758" s="294">
        <f>IF(F758=0,0,ROUND(Q758/F758,0))</f>
        <v>0</v>
      </c>
      <c r="E758" s="312"/>
      <c r="F758" s="313"/>
      <c r="G758" s="314"/>
      <c r="H758" s="315"/>
      <c r="I758" s="316"/>
      <c r="J758" s="292" t="s">
        <v>120</v>
      </c>
      <c r="K758" s="292">
        <f>H758</f>
        <v>0</v>
      </c>
      <c r="L758" s="316"/>
      <c r="M758" s="316"/>
      <c r="N758" s="292" t="s">
        <v>120</v>
      </c>
      <c r="O758" s="292">
        <f>L758</f>
        <v>0</v>
      </c>
      <c r="P758" s="292">
        <f>H758+L758</f>
        <v>0</v>
      </c>
      <c r="Q758" s="292">
        <f>I758+M758</f>
        <v>0</v>
      </c>
      <c r="R758" s="292" t="s">
        <v>120</v>
      </c>
      <c r="S758" s="294">
        <f>P758</f>
        <v>0</v>
      </c>
    </row>
    <row r="759" spans="1:19" ht="18.899999999999999" hidden="1" customHeight="1" x14ac:dyDescent="0.3">
      <c r="A759" s="307" t="s">
        <v>122</v>
      </c>
      <c r="B759" s="291" t="s">
        <v>120</v>
      </c>
      <c r="C759" s="292">
        <f>IF(E759+G759=0, 0, ROUND((P759-Q759)/(G759+E759)/12,0))</f>
        <v>0</v>
      </c>
      <c r="D759" s="294">
        <f>IF(F759=0,0,ROUND(Q759/F759,0))</f>
        <v>0</v>
      </c>
      <c r="E759" s="312"/>
      <c r="F759" s="313"/>
      <c r="G759" s="314"/>
      <c r="H759" s="315"/>
      <c r="I759" s="316"/>
      <c r="J759" s="292" t="s">
        <v>120</v>
      </c>
      <c r="K759" s="292">
        <f>H759</f>
        <v>0</v>
      </c>
      <c r="L759" s="316"/>
      <c r="M759" s="316"/>
      <c r="N759" s="292" t="s">
        <v>120</v>
      </c>
      <c r="O759" s="292">
        <f>L759</f>
        <v>0</v>
      </c>
      <c r="P759" s="292">
        <f>H759+L759</f>
        <v>0</v>
      </c>
      <c r="Q759" s="292">
        <f>I759+M759</f>
        <v>0</v>
      </c>
      <c r="R759" s="292" t="s">
        <v>120</v>
      </c>
      <c r="S759" s="294">
        <f>P759</f>
        <v>0</v>
      </c>
    </row>
    <row r="760" spans="1:19" ht="18.899999999999999" hidden="1" customHeight="1" x14ac:dyDescent="0.3">
      <c r="A760" s="307" t="s">
        <v>123</v>
      </c>
      <c r="B760" s="291" t="s">
        <v>120</v>
      </c>
      <c r="C760" s="292" t="s">
        <v>120</v>
      </c>
      <c r="D760" s="294" t="s">
        <v>120</v>
      </c>
      <c r="E760" s="297" t="s">
        <v>120</v>
      </c>
      <c r="F760" s="298" t="s">
        <v>120</v>
      </c>
      <c r="G760" s="299" t="s">
        <v>120</v>
      </c>
      <c r="H760" s="295" t="s">
        <v>120</v>
      </c>
      <c r="I760" s="292" t="s">
        <v>120</v>
      </c>
      <c r="J760" s="316"/>
      <c r="K760" s="292">
        <f>J760</f>
        <v>0</v>
      </c>
      <c r="L760" s="292" t="s">
        <v>120</v>
      </c>
      <c r="M760" s="292" t="s">
        <v>120</v>
      </c>
      <c r="N760" s="316"/>
      <c r="O760" s="292">
        <f>N760</f>
        <v>0</v>
      </c>
      <c r="P760" s="292" t="s">
        <v>120</v>
      </c>
      <c r="Q760" s="292" t="s">
        <v>120</v>
      </c>
      <c r="R760" s="292">
        <f>J760+N760</f>
        <v>0</v>
      </c>
      <c r="S760" s="294">
        <f>R760</f>
        <v>0</v>
      </c>
    </row>
    <row r="761" spans="1:19" ht="18.899999999999999" hidden="1" customHeight="1" x14ac:dyDescent="0.3">
      <c r="A761" s="308" t="s">
        <v>125</v>
      </c>
      <c r="B761" s="309"/>
      <c r="C761" s="292">
        <f>IF(E761+G761=0, 0, ROUND((P761-Q761)/(G761+E761)/12,0))</f>
        <v>0</v>
      </c>
      <c r="D761" s="294">
        <f>IF(F761=0,0,ROUND(Q761/F761,0))</f>
        <v>0</v>
      </c>
      <c r="E761" s="297">
        <f>E762+E763</f>
        <v>0</v>
      </c>
      <c r="F761" s="298">
        <f>F762+F763</f>
        <v>0</v>
      </c>
      <c r="G761" s="299">
        <f>G762+G763</f>
        <v>0</v>
      </c>
      <c r="H761" s="295">
        <f>H762+H763</f>
        <v>0</v>
      </c>
      <c r="I761" s="292">
        <f t="shared" ref="I761" si="244">I762+I763</f>
        <v>0</v>
      </c>
      <c r="J761" s="292">
        <f>J764</f>
        <v>0</v>
      </c>
      <c r="K761" s="292">
        <f>IF(H761+J761=K762+K763+K764,H761+J761,"CHYBA")</f>
        <v>0</v>
      </c>
      <c r="L761" s="292">
        <f>L762+L763</f>
        <v>0</v>
      </c>
      <c r="M761" s="292">
        <f>M762+M763</f>
        <v>0</v>
      </c>
      <c r="N761" s="292">
        <f>N764</f>
        <v>0</v>
      </c>
      <c r="O761" s="292">
        <f>IF(L761+N761=O762+O763+O764,L761+N761,"CHYBA")</f>
        <v>0</v>
      </c>
      <c r="P761" s="292">
        <f>P762+P763</f>
        <v>0</v>
      </c>
      <c r="Q761" s="292">
        <f>Q762+Q763</f>
        <v>0</v>
      </c>
      <c r="R761" s="292">
        <f>R764</f>
        <v>0</v>
      </c>
      <c r="S761" s="294">
        <f>IF(P761+R761=S762+S763+S764,P761+R761,"CHYBA")</f>
        <v>0</v>
      </c>
    </row>
    <row r="762" spans="1:19" ht="18.899999999999999" hidden="1" customHeight="1" x14ac:dyDescent="0.3">
      <c r="A762" s="307" t="s">
        <v>121</v>
      </c>
      <c r="B762" s="291" t="s">
        <v>120</v>
      </c>
      <c r="C762" s="292">
        <f>IF(E762+G762=0, 0, ROUND((P762-Q762)/(G762+E762)/12,0))</f>
        <v>0</v>
      </c>
      <c r="D762" s="294">
        <f>IF(F762=0,0,ROUND(Q762/F762,0))</f>
        <v>0</v>
      </c>
      <c r="E762" s="312"/>
      <c r="F762" s="313"/>
      <c r="G762" s="314"/>
      <c r="H762" s="315"/>
      <c r="I762" s="316"/>
      <c r="J762" s="292" t="s">
        <v>120</v>
      </c>
      <c r="K762" s="292">
        <f>H762</f>
        <v>0</v>
      </c>
      <c r="L762" s="316"/>
      <c r="M762" s="316"/>
      <c r="N762" s="292" t="s">
        <v>120</v>
      </c>
      <c r="O762" s="292">
        <f>L762</f>
        <v>0</v>
      </c>
      <c r="P762" s="292">
        <f>H762+L762</f>
        <v>0</v>
      </c>
      <c r="Q762" s="292">
        <f>I762+M762</f>
        <v>0</v>
      </c>
      <c r="R762" s="292" t="s">
        <v>120</v>
      </c>
      <c r="S762" s="294">
        <f>P762</f>
        <v>0</v>
      </c>
    </row>
    <row r="763" spans="1:19" ht="18.899999999999999" hidden="1" customHeight="1" x14ac:dyDescent="0.3">
      <c r="A763" s="307" t="s">
        <v>122</v>
      </c>
      <c r="B763" s="291" t="s">
        <v>120</v>
      </c>
      <c r="C763" s="292">
        <f>IF(E763+G763=0, 0, ROUND((P763-Q763)/(G763+E763)/12,0))</f>
        <v>0</v>
      </c>
      <c r="D763" s="294">
        <f>IF(F763=0,0,ROUND(Q763/F763,0))</f>
        <v>0</v>
      </c>
      <c r="E763" s="312"/>
      <c r="F763" s="313"/>
      <c r="G763" s="314"/>
      <c r="H763" s="315"/>
      <c r="I763" s="316"/>
      <c r="J763" s="292" t="s">
        <v>120</v>
      </c>
      <c r="K763" s="292">
        <f>H763</f>
        <v>0</v>
      </c>
      <c r="L763" s="316"/>
      <c r="M763" s="316"/>
      <c r="N763" s="292" t="s">
        <v>120</v>
      </c>
      <c r="O763" s="292">
        <f>L763</f>
        <v>0</v>
      </c>
      <c r="P763" s="292">
        <f>H763+L763</f>
        <v>0</v>
      </c>
      <c r="Q763" s="292">
        <f>I763+M763</f>
        <v>0</v>
      </c>
      <c r="R763" s="292" t="s">
        <v>120</v>
      </c>
      <c r="S763" s="294">
        <f>P763</f>
        <v>0</v>
      </c>
    </row>
    <row r="764" spans="1:19" ht="18.899999999999999" hidden="1" customHeight="1" x14ac:dyDescent="0.3">
      <c r="A764" s="307" t="s">
        <v>123</v>
      </c>
      <c r="B764" s="291" t="s">
        <v>120</v>
      </c>
      <c r="C764" s="292" t="s">
        <v>120</v>
      </c>
      <c r="D764" s="294" t="s">
        <v>120</v>
      </c>
      <c r="E764" s="297" t="s">
        <v>120</v>
      </c>
      <c r="F764" s="298" t="s">
        <v>120</v>
      </c>
      <c r="G764" s="299" t="s">
        <v>120</v>
      </c>
      <c r="H764" s="295" t="s">
        <v>120</v>
      </c>
      <c r="I764" s="292" t="s">
        <v>120</v>
      </c>
      <c r="J764" s="316"/>
      <c r="K764" s="292">
        <f>J764</f>
        <v>0</v>
      </c>
      <c r="L764" s="292" t="s">
        <v>120</v>
      </c>
      <c r="M764" s="292" t="s">
        <v>120</v>
      </c>
      <c r="N764" s="316"/>
      <c r="O764" s="292">
        <f>N764</f>
        <v>0</v>
      </c>
      <c r="P764" s="292" t="s">
        <v>120</v>
      </c>
      <c r="Q764" s="292" t="s">
        <v>120</v>
      </c>
      <c r="R764" s="292">
        <f>J764+N764</f>
        <v>0</v>
      </c>
      <c r="S764" s="294">
        <f>R764</f>
        <v>0</v>
      </c>
    </row>
    <row r="765" spans="1:19" ht="18.899999999999999" hidden="1" customHeight="1" x14ac:dyDescent="0.3">
      <c r="A765" s="308" t="s">
        <v>125</v>
      </c>
      <c r="B765" s="309"/>
      <c r="C765" s="292">
        <f>IF(E765+G765=0, 0, ROUND((P765-Q765)/(G765+E765)/12,0))</f>
        <v>0</v>
      </c>
      <c r="D765" s="294">
        <f>IF(F765=0,0,ROUND(Q765/F765,0))</f>
        <v>0</v>
      </c>
      <c r="E765" s="297">
        <f>E766+E767</f>
        <v>0</v>
      </c>
      <c r="F765" s="298">
        <f>F766+F767</f>
        <v>0</v>
      </c>
      <c r="G765" s="299">
        <f>G766+G767</f>
        <v>0</v>
      </c>
      <c r="H765" s="295">
        <f>H766+H767</f>
        <v>0</v>
      </c>
      <c r="I765" s="292">
        <f t="shared" ref="I765" si="245">I766+I767</f>
        <v>0</v>
      </c>
      <c r="J765" s="292">
        <f>J768</f>
        <v>0</v>
      </c>
      <c r="K765" s="292">
        <f>IF(H765+J765=K766+K767+K768,H765+J765,"CHYBA")</f>
        <v>0</v>
      </c>
      <c r="L765" s="292">
        <f>L766+L767</f>
        <v>0</v>
      </c>
      <c r="M765" s="292">
        <f>M766+M767</f>
        <v>0</v>
      </c>
      <c r="N765" s="292">
        <f>N768</f>
        <v>0</v>
      </c>
      <c r="O765" s="292">
        <f>IF(L765+N765=O766+O767+O768,L765+N765,"CHYBA")</f>
        <v>0</v>
      </c>
      <c r="P765" s="292">
        <f>P766+P767</f>
        <v>0</v>
      </c>
      <c r="Q765" s="292">
        <f>Q766+Q767</f>
        <v>0</v>
      </c>
      <c r="R765" s="292">
        <f>R768</f>
        <v>0</v>
      </c>
      <c r="S765" s="294">
        <f>IF(P765+R765=S766+S767+S768,P765+R765,"CHYBA")</f>
        <v>0</v>
      </c>
    </row>
    <row r="766" spans="1:19" ht="18.899999999999999" hidden="1" customHeight="1" x14ac:dyDescent="0.3">
      <c r="A766" s="307" t="s">
        <v>121</v>
      </c>
      <c r="B766" s="291" t="s">
        <v>120</v>
      </c>
      <c r="C766" s="292">
        <f>IF(E766+G766=0, 0, ROUND((P766-Q766)/(G766+E766)/12,0))</f>
        <v>0</v>
      </c>
      <c r="D766" s="294">
        <f>IF(F766=0,0,ROUND(Q766/F766,0))</f>
        <v>0</v>
      </c>
      <c r="E766" s="312"/>
      <c r="F766" s="313"/>
      <c r="G766" s="314"/>
      <c r="H766" s="315"/>
      <c r="I766" s="316"/>
      <c r="J766" s="292" t="s">
        <v>120</v>
      </c>
      <c r="K766" s="292">
        <f>H766</f>
        <v>0</v>
      </c>
      <c r="L766" s="316"/>
      <c r="M766" s="316"/>
      <c r="N766" s="292" t="s">
        <v>120</v>
      </c>
      <c r="O766" s="292">
        <f>L766</f>
        <v>0</v>
      </c>
      <c r="P766" s="292">
        <f>H766+L766</f>
        <v>0</v>
      </c>
      <c r="Q766" s="292">
        <f>I766+M766</f>
        <v>0</v>
      </c>
      <c r="R766" s="292" t="s">
        <v>120</v>
      </c>
      <c r="S766" s="294">
        <f>P766</f>
        <v>0</v>
      </c>
    </row>
    <row r="767" spans="1:19" ht="18.899999999999999" hidden="1" customHeight="1" x14ac:dyDescent="0.3">
      <c r="A767" s="307" t="s">
        <v>122</v>
      </c>
      <c r="B767" s="291" t="s">
        <v>120</v>
      </c>
      <c r="C767" s="292">
        <f>IF(E767+G767=0, 0, ROUND((P767-Q767)/(G767+E767)/12,0))</f>
        <v>0</v>
      </c>
      <c r="D767" s="294">
        <f>IF(F767=0,0,ROUND(Q767/F767,0))</f>
        <v>0</v>
      </c>
      <c r="E767" s="312"/>
      <c r="F767" s="313"/>
      <c r="G767" s="314"/>
      <c r="H767" s="315"/>
      <c r="I767" s="316"/>
      <c r="J767" s="292" t="s">
        <v>120</v>
      </c>
      <c r="K767" s="292">
        <f>H767</f>
        <v>0</v>
      </c>
      <c r="L767" s="316"/>
      <c r="M767" s="316"/>
      <c r="N767" s="292" t="s">
        <v>120</v>
      </c>
      <c r="O767" s="292">
        <f>L767</f>
        <v>0</v>
      </c>
      <c r="P767" s="292">
        <f>H767+L767</f>
        <v>0</v>
      </c>
      <c r="Q767" s="292">
        <f>I767+M767</f>
        <v>0</v>
      </c>
      <c r="R767" s="292" t="s">
        <v>120</v>
      </c>
      <c r="S767" s="294">
        <f>P767</f>
        <v>0</v>
      </c>
    </row>
    <row r="768" spans="1:19" ht="18.899999999999999" hidden="1" customHeight="1" x14ac:dyDescent="0.3">
      <c r="A768" s="307" t="s">
        <v>123</v>
      </c>
      <c r="B768" s="291" t="s">
        <v>120</v>
      </c>
      <c r="C768" s="292" t="s">
        <v>120</v>
      </c>
      <c r="D768" s="294" t="s">
        <v>120</v>
      </c>
      <c r="E768" s="297" t="s">
        <v>120</v>
      </c>
      <c r="F768" s="298" t="s">
        <v>120</v>
      </c>
      <c r="G768" s="299" t="s">
        <v>120</v>
      </c>
      <c r="H768" s="295" t="s">
        <v>120</v>
      </c>
      <c r="I768" s="292" t="s">
        <v>120</v>
      </c>
      <c r="J768" s="316"/>
      <c r="K768" s="292">
        <f>J768</f>
        <v>0</v>
      </c>
      <c r="L768" s="292" t="s">
        <v>120</v>
      </c>
      <c r="M768" s="292" t="s">
        <v>120</v>
      </c>
      <c r="N768" s="316"/>
      <c r="O768" s="292">
        <f>N768</f>
        <v>0</v>
      </c>
      <c r="P768" s="292" t="s">
        <v>120</v>
      </c>
      <c r="Q768" s="292" t="s">
        <v>120</v>
      </c>
      <c r="R768" s="292">
        <f>J768+N768</f>
        <v>0</v>
      </c>
      <c r="S768" s="294">
        <f>R768</f>
        <v>0</v>
      </c>
    </row>
    <row r="769" spans="1:19" ht="18.899999999999999" hidden="1" customHeight="1" x14ac:dyDescent="0.3">
      <c r="A769" s="308" t="s">
        <v>125</v>
      </c>
      <c r="B769" s="309"/>
      <c r="C769" s="292">
        <f>IF(E769+G769=0, 0, ROUND((P769-Q769)/(G769+E769)/12,0))</f>
        <v>0</v>
      </c>
      <c r="D769" s="294">
        <f>IF(F769=0,0,ROUND(Q769/F769,0))</f>
        <v>0</v>
      </c>
      <c r="E769" s="297">
        <f>E770+E771</f>
        <v>0</v>
      </c>
      <c r="F769" s="298">
        <f>F770+F771</f>
        <v>0</v>
      </c>
      <c r="G769" s="299">
        <f>G770+G771</f>
        <v>0</v>
      </c>
      <c r="H769" s="295">
        <f>H770+H771</f>
        <v>0</v>
      </c>
      <c r="I769" s="292">
        <f t="shared" ref="I769" si="246">I770+I771</f>
        <v>0</v>
      </c>
      <c r="J769" s="292">
        <f>J772</f>
        <v>0</v>
      </c>
      <c r="K769" s="292">
        <f>IF(H769+J769=K770+K771+K772,H769+J769,"CHYBA")</f>
        <v>0</v>
      </c>
      <c r="L769" s="292">
        <f>L770+L771</f>
        <v>0</v>
      </c>
      <c r="M769" s="292">
        <f>M770+M771</f>
        <v>0</v>
      </c>
      <c r="N769" s="292">
        <f>N772</f>
        <v>0</v>
      </c>
      <c r="O769" s="292">
        <f>IF(L769+N769=O770+O771+O772,L769+N769,"CHYBA")</f>
        <v>0</v>
      </c>
      <c r="P769" s="292">
        <f>P770+P771</f>
        <v>0</v>
      </c>
      <c r="Q769" s="292">
        <f>Q770+Q771</f>
        <v>0</v>
      </c>
      <c r="R769" s="292">
        <f>R772</f>
        <v>0</v>
      </c>
      <c r="S769" s="294">
        <f>IF(P769+R769=S770+S771+S772,P769+R769,"CHYBA")</f>
        <v>0</v>
      </c>
    </row>
    <row r="770" spans="1:19" ht="18.899999999999999" hidden="1" customHeight="1" x14ac:dyDescent="0.3">
      <c r="A770" s="307" t="s">
        <v>121</v>
      </c>
      <c r="B770" s="291" t="s">
        <v>120</v>
      </c>
      <c r="C770" s="292">
        <f>IF(E770+G770=0, 0, ROUND((P770-Q770)/(G770+E770)/12,0))</f>
        <v>0</v>
      </c>
      <c r="D770" s="294">
        <f>IF(F770=0,0,ROUND(Q770/F770,0))</f>
        <v>0</v>
      </c>
      <c r="E770" s="312"/>
      <c r="F770" s="313"/>
      <c r="G770" s="314"/>
      <c r="H770" s="315"/>
      <c r="I770" s="316"/>
      <c r="J770" s="292" t="s">
        <v>120</v>
      </c>
      <c r="K770" s="292">
        <f>H770</f>
        <v>0</v>
      </c>
      <c r="L770" s="316"/>
      <c r="M770" s="316"/>
      <c r="N770" s="292" t="s">
        <v>120</v>
      </c>
      <c r="O770" s="292">
        <f>L770</f>
        <v>0</v>
      </c>
      <c r="P770" s="292">
        <f>H770+L770</f>
        <v>0</v>
      </c>
      <c r="Q770" s="292">
        <f>I770+M770</f>
        <v>0</v>
      </c>
      <c r="R770" s="292" t="s">
        <v>120</v>
      </c>
      <c r="S770" s="294">
        <f>P770</f>
        <v>0</v>
      </c>
    </row>
    <row r="771" spans="1:19" ht="18.899999999999999" hidden="1" customHeight="1" x14ac:dyDescent="0.3">
      <c r="A771" s="307" t="s">
        <v>122</v>
      </c>
      <c r="B771" s="291" t="s">
        <v>120</v>
      </c>
      <c r="C771" s="292">
        <f>IF(E771+G771=0, 0, ROUND((P771-Q771)/(G771+E771)/12,0))</f>
        <v>0</v>
      </c>
      <c r="D771" s="294">
        <f>IF(F771=0,0,ROUND(Q771/F771,0))</f>
        <v>0</v>
      </c>
      <c r="E771" s="312"/>
      <c r="F771" s="313"/>
      <c r="G771" s="314"/>
      <c r="H771" s="315"/>
      <c r="I771" s="316"/>
      <c r="J771" s="292" t="s">
        <v>120</v>
      </c>
      <c r="K771" s="292">
        <f>H771</f>
        <v>0</v>
      </c>
      <c r="L771" s="316"/>
      <c r="M771" s="316"/>
      <c r="N771" s="292" t="s">
        <v>120</v>
      </c>
      <c r="O771" s="292">
        <f>L771</f>
        <v>0</v>
      </c>
      <c r="P771" s="292">
        <f>H771+L771</f>
        <v>0</v>
      </c>
      <c r="Q771" s="292">
        <f>I771+M771</f>
        <v>0</v>
      </c>
      <c r="R771" s="292" t="s">
        <v>120</v>
      </c>
      <c r="S771" s="294">
        <f>P771</f>
        <v>0</v>
      </c>
    </row>
    <row r="772" spans="1:19" ht="18.899999999999999" hidden="1" customHeight="1" x14ac:dyDescent="0.3">
      <c r="A772" s="307" t="s">
        <v>123</v>
      </c>
      <c r="B772" s="291" t="s">
        <v>120</v>
      </c>
      <c r="C772" s="292" t="s">
        <v>120</v>
      </c>
      <c r="D772" s="294" t="s">
        <v>120</v>
      </c>
      <c r="E772" s="297" t="s">
        <v>120</v>
      </c>
      <c r="F772" s="298" t="s">
        <v>120</v>
      </c>
      <c r="G772" s="299" t="s">
        <v>120</v>
      </c>
      <c r="H772" s="295" t="s">
        <v>120</v>
      </c>
      <c r="I772" s="292" t="s">
        <v>120</v>
      </c>
      <c r="J772" s="316"/>
      <c r="K772" s="292">
        <f>J772</f>
        <v>0</v>
      </c>
      <c r="L772" s="292" t="s">
        <v>120</v>
      </c>
      <c r="M772" s="292" t="s">
        <v>120</v>
      </c>
      <c r="N772" s="316"/>
      <c r="O772" s="292">
        <f>N772</f>
        <v>0</v>
      </c>
      <c r="P772" s="292" t="s">
        <v>120</v>
      </c>
      <c r="Q772" s="292" t="s">
        <v>120</v>
      </c>
      <c r="R772" s="292">
        <f>J772+N772</f>
        <v>0</v>
      </c>
      <c r="S772" s="294">
        <f>R772</f>
        <v>0</v>
      </c>
    </row>
    <row r="773" spans="1:19" ht="18.899999999999999" hidden="1" customHeight="1" x14ac:dyDescent="0.3">
      <c r="A773" s="308" t="s">
        <v>125</v>
      </c>
      <c r="B773" s="309"/>
      <c r="C773" s="292">
        <f>IF(E773+G773=0, 0, ROUND((P773-Q773)/(G773+E773)/12,0))</f>
        <v>0</v>
      </c>
      <c r="D773" s="294">
        <f>IF(F773=0,0,ROUND(Q773/F773,0))</f>
        <v>0</v>
      </c>
      <c r="E773" s="297">
        <f>E774+E775</f>
        <v>0</v>
      </c>
      <c r="F773" s="298">
        <f>F774+F775</f>
        <v>0</v>
      </c>
      <c r="G773" s="299">
        <f>G774+G775</f>
        <v>0</v>
      </c>
      <c r="H773" s="295">
        <f>H774+H775</f>
        <v>0</v>
      </c>
      <c r="I773" s="292">
        <f t="shared" ref="I773" si="247">I774+I775</f>
        <v>0</v>
      </c>
      <c r="J773" s="292">
        <f>J776</f>
        <v>0</v>
      </c>
      <c r="K773" s="292">
        <f>IF(H773+J773=K774+K775+K776,H773+J773,"CHYBA")</f>
        <v>0</v>
      </c>
      <c r="L773" s="292">
        <f>L774+L775</f>
        <v>0</v>
      </c>
      <c r="M773" s="292">
        <f>M774+M775</f>
        <v>0</v>
      </c>
      <c r="N773" s="292">
        <f>N776</f>
        <v>0</v>
      </c>
      <c r="O773" s="292">
        <f>IF(L773+N773=O774+O775+O776,L773+N773,"CHYBA")</f>
        <v>0</v>
      </c>
      <c r="P773" s="292">
        <f>P774+P775</f>
        <v>0</v>
      </c>
      <c r="Q773" s="292">
        <f>Q774+Q775</f>
        <v>0</v>
      </c>
      <c r="R773" s="292">
        <f>R776</f>
        <v>0</v>
      </c>
      <c r="S773" s="294">
        <f>IF(P773+R773=S774+S775+S776,P773+R773,"CHYBA")</f>
        <v>0</v>
      </c>
    </row>
    <row r="774" spans="1:19" ht="18.899999999999999" hidden="1" customHeight="1" x14ac:dyDescent="0.3">
      <c r="A774" s="307" t="s">
        <v>121</v>
      </c>
      <c r="B774" s="291" t="s">
        <v>120</v>
      </c>
      <c r="C774" s="292">
        <f>IF(E774+G774=0, 0, ROUND((P774-Q774)/(G774+E774)/12,0))</f>
        <v>0</v>
      </c>
      <c r="D774" s="294">
        <f>IF(F774=0,0,ROUND(Q774/F774,0))</f>
        <v>0</v>
      </c>
      <c r="E774" s="312"/>
      <c r="F774" s="313"/>
      <c r="G774" s="314"/>
      <c r="H774" s="315"/>
      <c r="I774" s="316"/>
      <c r="J774" s="292" t="s">
        <v>120</v>
      </c>
      <c r="K774" s="292">
        <f>H774</f>
        <v>0</v>
      </c>
      <c r="L774" s="316"/>
      <c r="M774" s="316"/>
      <c r="N774" s="292" t="s">
        <v>120</v>
      </c>
      <c r="O774" s="292">
        <f>L774</f>
        <v>0</v>
      </c>
      <c r="P774" s="292">
        <f>H774+L774</f>
        <v>0</v>
      </c>
      <c r="Q774" s="292">
        <f>I774+M774</f>
        <v>0</v>
      </c>
      <c r="R774" s="292" t="s">
        <v>120</v>
      </c>
      <c r="S774" s="294">
        <f>P774</f>
        <v>0</v>
      </c>
    </row>
    <row r="775" spans="1:19" ht="18.899999999999999" hidden="1" customHeight="1" x14ac:dyDescent="0.3">
      <c r="A775" s="307" t="s">
        <v>122</v>
      </c>
      <c r="B775" s="291" t="s">
        <v>120</v>
      </c>
      <c r="C775" s="292">
        <f>IF(E775+G775=0, 0, ROUND((P775-Q775)/(G775+E775)/12,0))</f>
        <v>0</v>
      </c>
      <c r="D775" s="294">
        <f>IF(F775=0,0,ROUND(Q775/F775,0))</f>
        <v>0</v>
      </c>
      <c r="E775" s="312"/>
      <c r="F775" s="313"/>
      <c r="G775" s="314"/>
      <c r="H775" s="315"/>
      <c r="I775" s="316"/>
      <c r="J775" s="292" t="s">
        <v>120</v>
      </c>
      <c r="K775" s="292">
        <f>H775</f>
        <v>0</v>
      </c>
      <c r="L775" s="316"/>
      <c r="M775" s="316"/>
      <c r="N775" s="292" t="s">
        <v>120</v>
      </c>
      <c r="O775" s="292">
        <f>L775</f>
        <v>0</v>
      </c>
      <c r="P775" s="292">
        <f>H775+L775</f>
        <v>0</v>
      </c>
      <c r="Q775" s="292">
        <f>I775+M775</f>
        <v>0</v>
      </c>
      <c r="R775" s="292" t="s">
        <v>120</v>
      </c>
      <c r="S775" s="294">
        <f>P775</f>
        <v>0</v>
      </c>
    </row>
    <row r="776" spans="1:19" ht="18.899999999999999" hidden="1" customHeight="1" x14ac:dyDescent="0.3">
      <c r="A776" s="325" t="s">
        <v>123</v>
      </c>
      <c r="B776" s="326" t="s">
        <v>120</v>
      </c>
      <c r="C776" s="327" t="s">
        <v>120</v>
      </c>
      <c r="D776" s="333" t="s">
        <v>120</v>
      </c>
      <c r="E776" s="328" t="s">
        <v>120</v>
      </c>
      <c r="F776" s="329" t="s">
        <v>120</v>
      </c>
      <c r="G776" s="330" t="s">
        <v>120</v>
      </c>
      <c r="H776" s="331" t="s">
        <v>120</v>
      </c>
      <c r="I776" s="327" t="s">
        <v>120</v>
      </c>
      <c r="J776" s="332"/>
      <c r="K776" s="327">
        <f>J776</f>
        <v>0</v>
      </c>
      <c r="L776" s="327" t="s">
        <v>120</v>
      </c>
      <c r="M776" s="327" t="s">
        <v>120</v>
      </c>
      <c r="N776" s="332"/>
      <c r="O776" s="327">
        <f>N776</f>
        <v>0</v>
      </c>
      <c r="P776" s="327" t="s">
        <v>120</v>
      </c>
      <c r="Q776" s="327" t="s">
        <v>120</v>
      </c>
      <c r="R776" s="327">
        <f>J776+N776</f>
        <v>0</v>
      </c>
      <c r="S776" s="333">
        <f>R776</f>
        <v>0</v>
      </c>
    </row>
    <row r="777" spans="1:19" ht="18.899999999999999" hidden="1" customHeight="1" x14ac:dyDescent="0.3">
      <c r="A777" s="301" t="s">
        <v>130</v>
      </c>
      <c r="B777" s="302" t="s">
        <v>120</v>
      </c>
      <c r="C777" s="319">
        <f>IF(E777+G777=0, 0, ROUND((P777-Q777)/(G777+E777)/12,0))</f>
        <v>0</v>
      </c>
      <c r="D777" s="324">
        <f>IF(F777=0,0,ROUND(Q777/F777,0))</f>
        <v>0</v>
      </c>
      <c r="E777" s="304">
        <f>E778+E779</f>
        <v>0</v>
      </c>
      <c r="F777" s="303">
        <f>F778+F779</f>
        <v>0</v>
      </c>
      <c r="G777" s="305">
        <f>G778+G779</f>
        <v>0</v>
      </c>
      <c r="H777" s="306">
        <f>H778+H779</f>
        <v>0</v>
      </c>
      <c r="I777" s="303">
        <f t="shared" ref="I777" si="248">I778+I779</f>
        <v>0</v>
      </c>
      <c r="J777" s="303">
        <f>J780</f>
        <v>0</v>
      </c>
      <c r="K777" s="303">
        <f>IF(H777+J777=K778+K779+K780,H777+J777,"CHYBA")</f>
        <v>0</v>
      </c>
      <c r="L777" s="303">
        <f>L778+L779</f>
        <v>0</v>
      </c>
      <c r="M777" s="303">
        <f>M778+M779</f>
        <v>0</v>
      </c>
      <c r="N777" s="303">
        <f>N780</f>
        <v>0</v>
      </c>
      <c r="O777" s="303">
        <f>IF(L777+N777=O778+O779+O780,L777+N777,"CHYBA")</f>
        <v>0</v>
      </c>
      <c r="P777" s="303">
        <f>P778+P779</f>
        <v>0</v>
      </c>
      <c r="Q777" s="303">
        <f>Q778+Q779</f>
        <v>0</v>
      </c>
      <c r="R777" s="303">
        <f>R780</f>
        <v>0</v>
      </c>
      <c r="S777" s="305">
        <f>IF(P777+R777=S778+S779+S780,P777+R777,"CHYBA")</f>
        <v>0</v>
      </c>
    </row>
    <row r="778" spans="1:19" ht="18.899999999999999" hidden="1" customHeight="1" x14ac:dyDescent="0.3">
      <c r="A778" s="307" t="s">
        <v>121</v>
      </c>
      <c r="B778" s="291" t="s">
        <v>120</v>
      </c>
      <c r="C778" s="292">
        <f>IF(E778+G778=0, 0, ROUND((P778-Q778)/(G778+E778)/12,0))</f>
        <v>0</v>
      </c>
      <c r="D778" s="294">
        <f>IF(F778=0,0,ROUND(Q778/F778,0))</f>
        <v>0</v>
      </c>
      <c r="E778" s="293">
        <f>E782+E786+E790+E794+E798+E802+E806</f>
        <v>0</v>
      </c>
      <c r="F778" s="292">
        <f>F782+F786+F790+F794+F798+F802+F806</f>
        <v>0</v>
      </c>
      <c r="G778" s="294">
        <f>G782+G786+G790+G794+G798+G802+G806</f>
        <v>0</v>
      </c>
      <c r="H778" s="295">
        <f>H782+H786+H790+H794+H798+H802+H806</f>
        <v>0</v>
      </c>
      <c r="I778" s="292">
        <f t="shared" ref="I778:I779" si="249">I782+I786+I790+I794+I798+I802+I806</f>
        <v>0</v>
      </c>
      <c r="J778" s="292" t="s">
        <v>120</v>
      </c>
      <c r="K778" s="292">
        <f>H778</f>
        <v>0</v>
      </c>
      <c r="L778" s="292">
        <f>L782+L786+L790+L794+L798+L802+L806</f>
        <v>0</v>
      </c>
      <c r="M778" s="292">
        <f t="shared" ref="M778:M779" si="250">M782+M786+M790+M794+M798+M802+M806</f>
        <v>0</v>
      </c>
      <c r="N778" s="292" t="s">
        <v>120</v>
      </c>
      <c r="O778" s="292">
        <f>L778</f>
        <v>0</v>
      </c>
      <c r="P778" s="292">
        <f>H778+L778</f>
        <v>0</v>
      </c>
      <c r="Q778" s="292">
        <f>I778+M778</f>
        <v>0</v>
      </c>
      <c r="R778" s="292" t="s">
        <v>120</v>
      </c>
      <c r="S778" s="294">
        <f>P778</f>
        <v>0</v>
      </c>
    </row>
    <row r="779" spans="1:19" ht="18.899999999999999" hidden="1" customHeight="1" x14ac:dyDescent="0.3">
      <c r="A779" s="307" t="s">
        <v>122</v>
      </c>
      <c r="B779" s="291" t="s">
        <v>120</v>
      </c>
      <c r="C779" s="292">
        <f>IF(E779+G779=0, 0, ROUND((P779-Q779)/(G779+E779)/12,0))</f>
        <v>0</v>
      </c>
      <c r="D779" s="294">
        <f>IF(F779=0,0,ROUND(Q779/F779,0))</f>
        <v>0</v>
      </c>
      <c r="E779" s="293">
        <f>E783+E787+E791+E795+E799+E803+E807</f>
        <v>0</v>
      </c>
      <c r="F779" s="292">
        <f t="shared" ref="F779:G779" si="251">F783+F787+F791+F795+F799+F803+F807</f>
        <v>0</v>
      </c>
      <c r="G779" s="294">
        <f t="shared" si="251"/>
        <v>0</v>
      </c>
      <c r="H779" s="295">
        <f>H783+H787+H791+H795+H799+H803+H807</f>
        <v>0</v>
      </c>
      <c r="I779" s="292">
        <f t="shared" si="249"/>
        <v>0</v>
      </c>
      <c r="J779" s="292" t="s">
        <v>120</v>
      </c>
      <c r="K779" s="292">
        <f>H779</f>
        <v>0</v>
      </c>
      <c r="L779" s="292">
        <f>L783+L787+L791+L795+L799+L803+L807</f>
        <v>0</v>
      </c>
      <c r="M779" s="292">
        <f t="shared" si="250"/>
        <v>0</v>
      </c>
      <c r="N779" s="292" t="s">
        <v>120</v>
      </c>
      <c r="O779" s="292">
        <f>L779</f>
        <v>0</v>
      </c>
      <c r="P779" s="292">
        <f>H779+L779</f>
        <v>0</v>
      </c>
      <c r="Q779" s="292">
        <f>I779+M779</f>
        <v>0</v>
      </c>
      <c r="R779" s="292" t="s">
        <v>120</v>
      </c>
      <c r="S779" s="294">
        <f>P779</f>
        <v>0</v>
      </c>
    </row>
    <row r="780" spans="1:19" ht="18.899999999999999" hidden="1" customHeight="1" x14ac:dyDescent="0.3">
      <c r="A780" s="307" t="s">
        <v>123</v>
      </c>
      <c r="B780" s="291" t="s">
        <v>120</v>
      </c>
      <c r="C780" s="292" t="s">
        <v>120</v>
      </c>
      <c r="D780" s="294" t="s">
        <v>120</v>
      </c>
      <c r="E780" s="297" t="s">
        <v>120</v>
      </c>
      <c r="F780" s="298" t="s">
        <v>120</v>
      </c>
      <c r="G780" s="299" t="s">
        <v>120</v>
      </c>
      <c r="H780" s="295" t="s">
        <v>120</v>
      </c>
      <c r="I780" s="292" t="s">
        <v>120</v>
      </c>
      <c r="J780" s="292">
        <f>J784+J788+J792+J796+J800+J804+J808</f>
        <v>0</v>
      </c>
      <c r="K780" s="292">
        <f>J780</f>
        <v>0</v>
      </c>
      <c r="L780" s="292" t="s">
        <v>120</v>
      </c>
      <c r="M780" s="292" t="s">
        <v>120</v>
      </c>
      <c r="N780" s="292">
        <f>N784+N788+N792+N796+N800+N804+N808</f>
        <v>0</v>
      </c>
      <c r="O780" s="292">
        <f>N780</f>
        <v>0</v>
      </c>
      <c r="P780" s="292" t="s">
        <v>120</v>
      </c>
      <c r="Q780" s="292" t="s">
        <v>120</v>
      </c>
      <c r="R780" s="292">
        <f>J780+N780</f>
        <v>0</v>
      </c>
      <c r="S780" s="294">
        <f>R780</f>
        <v>0</v>
      </c>
    </row>
    <row r="781" spans="1:19" ht="18.899999999999999" hidden="1" customHeight="1" x14ac:dyDescent="0.3">
      <c r="A781" s="308" t="s">
        <v>125</v>
      </c>
      <c r="B781" s="309"/>
      <c r="C781" s="292">
        <f>IF(E781+G781=0, 0, ROUND((P781-Q781)/(G781+E781)/12,0))</f>
        <v>0</v>
      </c>
      <c r="D781" s="294">
        <f>IF(F781=0,0,ROUND(Q781/F781,0))</f>
        <v>0</v>
      </c>
      <c r="E781" s="297">
        <f>E782+E783</f>
        <v>0</v>
      </c>
      <c r="F781" s="298">
        <f>F782+F783</f>
        <v>0</v>
      </c>
      <c r="G781" s="299">
        <f>G782+G783</f>
        <v>0</v>
      </c>
      <c r="H781" s="310">
        <f>H782+H783</f>
        <v>0</v>
      </c>
      <c r="I781" s="311">
        <f>I782+I783</f>
        <v>0</v>
      </c>
      <c r="J781" s="311">
        <f>J784</f>
        <v>0</v>
      </c>
      <c r="K781" s="311">
        <f>IF(H781+J781=K782+K783+K784,H781+J781,"CHYBA")</f>
        <v>0</v>
      </c>
      <c r="L781" s="292">
        <f>L782+L783</f>
        <v>0</v>
      </c>
      <c r="M781" s="292">
        <f>M782+M783</f>
        <v>0</v>
      </c>
      <c r="N781" s="292">
        <f>N784</f>
        <v>0</v>
      </c>
      <c r="O781" s="292">
        <f>IF(L781+N781=O782+O783+O784,L781+N781,"CHYBA")</f>
        <v>0</v>
      </c>
      <c r="P781" s="292">
        <f>P782+P783</f>
        <v>0</v>
      </c>
      <c r="Q781" s="292">
        <f>Q782+Q783</f>
        <v>0</v>
      </c>
      <c r="R781" s="292">
        <f>R784</f>
        <v>0</v>
      </c>
      <c r="S781" s="294">
        <f>IF(P781+R781=S782+S783+S784,P781+R781,"CHYBA")</f>
        <v>0</v>
      </c>
    </row>
    <row r="782" spans="1:19" ht="18.899999999999999" hidden="1" customHeight="1" x14ac:dyDescent="0.3">
      <c r="A782" s="307" t="s">
        <v>121</v>
      </c>
      <c r="B782" s="291" t="s">
        <v>120</v>
      </c>
      <c r="C782" s="292">
        <f>IF(E782+G782=0, 0, ROUND((P782-Q782)/(G782+E782)/12,0))</f>
        <v>0</v>
      </c>
      <c r="D782" s="294">
        <f>IF(F782=0,0,ROUND(Q782/F782,0))</f>
        <v>0</v>
      </c>
      <c r="E782" s="312"/>
      <c r="F782" s="313"/>
      <c r="G782" s="314"/>
      <c r="H782" s="315"/>
      <c r="I782" s="316"/>
      <c r="J782" s="311" t="s">
        <v>120</v>
      </c>
      <c r="K782" s="311">
        <f>H782</f>
        <v>0</v>
      </c>
      <c r="L782" s="316"/>
      <c r="M782" s="316"/>
      <c r="N782" s="292" t="s">
        <v>120</v>
      </c>
      <c r="O782" s="292">
        <f>L782</f>
        <v>0</v>
      </c>
      <c r="P782" s="292">
        <f>H782+L782</f>
        <v>0</v>
      </c>
      <c r="Q782" s="292">
        <f>I782+M782</f>
        <v>0</v>
      </c>
      <c r="R782" s="292" t="s">
        <v>120</v>
      </c>
      <c r="S782" s="294">
        <f>P782</f>
        <v>0</v>
      </c>
    </row>
    <row r="783" spans="1:19" ht="18.899999999999999" hidden="1" customHeight="1" x14ac:dyDescent="0.3">
      <c r="A783" s="307" t="s">
        <v>122</v>
      </c>
      <c r="B783" s="291" t="s">
        <v>120</v>
      </c>
      <c r="C783" s="292">
        <f>IF(E783+G783=0, 0, ROUND((P783-Q783)/(G783+E783)/12,0))</f>
        <v>0</v>
      </c>
      <c r="D783" s="294">
        <f>IF(F783=0,0,ROUND(Q783/F783,0))</f>
        <v>0</v>
      </c>
      <c r="E783" s="312"/>
      <c r="F783" s="313"/>
      <c r="G783" s="314"/>
      <c r="H783" s="315"/>
      <c r="I783" s="316"/>
      <c r="J783" s="311" t="s">
        <v>120</v>
      </c>
      <c r="K783" s="311">
        <f>H783</f>
        <v>0</v>
      </c>
      <c r="L783" s="316"/>
      <c r="M783" s="316"/>
      <c r="N783" s="292" t="s">
        <v>120</v>
      </c>
      <c r="O783" s="292">
        <f>L783</f>
        <v>0</v>
      </c>
      <c r="P783" s="292">
        <f>H783+L783</f>
        <v>0</v>
      </c>
      <c r="Q783" s="292">
        <f>I783+M783</f>
        <v>0</v>
      </c>
      <c r="R783" s="292" t="s">
        <v>120</v>
      </c>
      <c r="S783" s="294">
        <f>P783</f>
        <v>0</v>
      </c>
    </row>
    <row r="784" spans="1:19" ht="18.899999999999999" hidden="1" customHeight="1" x14ac:dyDescent="0.3">
      <c r="A784" s="307" t="s">
        <v>123</v>
      </c>
      <c r="B784" s="291" t="s">
        <v>120</v>
      </c>
      <c r="C784" s="292" t="s">
        <v>120</v>
      </c>
      <c r="D784" s="294" t="s">
        <v>120</v>
      </c>
      <c r="E784" s="297" t="s">
        <v>120</v>
      </c>
      <c r="F784" s="298" t="s">
        <v>120</v>
      </c>
      <c r="G784" s="299" t="s">
        <v>120</v>
      </c>
      <c r="H784" s="295" t="s">
        <v>120</v>
      </c>
      <c r="I784" s="292" t="s">
        <v>120</v>
      </c>
      <c r="J784" s="316"/>
      <c r="K784" s="311">
        <f>J784</f>
        <v>0</v>
      </c>
      <c r="L784" s="292" t="s">
        <v>120</v>
      </c>
      <c r="M784" s="292" t="s">
        <v>120</v>
      </c>
      <c r="N784" s="316"/>
      <c r="O784" s="292">
        <f>N784</f>
        <v>0</v>
      </c>
      <c r="P784" s="292" t="s">
        <v>120</v>
      </c>
      <c r="Q784" s="292" t="s">
        <v>120</v>
      </c>
      <c r="R784" s="292">
        <f>J784+N784</f>
        <v>0</v>
      </c>
      <c r="S784" s="294">
        <f>R784</f>
        <v>0</v>
      </c>
    </row>
    <row r="785" spans="1:19" ht="18.899999999999999" hidden="1" customHeight="1" x14ac:dyDescent="0.3">
      <c r="A785" s="308" t="s">
        <v>125</v>
      </c>
      <c r="B785" s="309"/>
      <c r="C785" s="292">
        <f>IF(E785+G785=0, 0, ROUND((P785-Q785)/(G785+E785)/12,0))</f>
        <v>0</v>
      </c>
      <c r="D785" s="294">
        <f>IF(F785=0,0,ROUND(Q785/F785,0))</f>
        <v>0</v>
      </c>
      <c r="E785" s="297">
        <f>E786+E787</f>
        <v>0</v>
      </c>
      <c r="F785" s="298">
        <f>F786+F787</f>
        <v>0</v>
      </c>
      <c r="G785" s="299">
        <f>G786+G787</f>
        <v>0</v>
      </c>
      <c r="H785" s="295">
        <f>H786+H787</f>
        <v>0</v>
      </c>
      <c r="I785" s="292">
        <f t="shared" ref="I785" si="252">I786+I787</f>
        <v>0</v>
      </c>
      <c r="J785" s="292">
        <f>J788</f>
        <v>0</v>
      </c>
      <c r="K785" s="292">
        <f>IF(H785+J785=K786+K787+K788,H785+J785,"CHYBA")</f>
        <v>0</v>
      </c>
      <c r="L785" s="292">
        <f>L786+L787</f>
        <v>0</v>
      </c>
      <c r="M785" s="292">
        <f>M786+M787</f>
        <v>0</v>
      </c>
      <c r="N785" s="292">
        <f>N788</f>
        <v>0</v>
      </c>
      <c r="O785" s="292">
        <f>IF(L785+N785=O786+O787+O788,L785+N785,"CHYBA")</f>
        <v>0</v>
      </c>
      <c r="P785" s="292">
        <f>P786+P787</f>
        <v>0</v>
      </c>
      <c r="Q785" s="292">
        <f>Q786+Q787</f>
        <v>0</v>
      </c>
      <c r="R785" s="292">
        <f>R788</f>
        <v>0</v>
      </c>
      <c r="S785" s="294">
        <f>IF(P785+R785=S786+S787+S788,P785+R785,"CHYBA")</f>
        <v>0</v>
      </c>
    </row>
    <row r="786" spans="1:19" ht="18.899999999999999" hidden="1" customHeight="1" x14ac:dyDescent="0.3">
      <c r="A786" s="307" t="s">
        <v>121</v>
      </c>
      <c r="B786" s="291" t="s">
        <v>120</v>
      </c>
      <c r="C786" s="292">
        <f>IF(E786+G786=0, 0, ROUND((P786-Q786)/(G786+E786)/12,0))</f>
        <v>0</v>
      </c>
      <c r="D786" s="294">
        <f>IF(F786=0,0,ROUND(Q786/F786,0))</f>
        <v>0</v>
      </c>
      <c r="E786" s="312"/>
      <c r="F786" s="313"/>
      <c r="G786" s="314"/>
      <c r="H786" s="315"/>
      <c r="I786" s="316"/>
      <c r="J786" s="292" t="s">
        <v>120</v>
      </c>
      <c r="K786" s="292">
        <f>H786</f>
        <v>0</v>
      </c>
      <c r="L786" s="316"/>
      <c r="M786" s="316"/>
      <c r="N786" s="292" t="s">
        <v>120</v>
      </c>
      <c r="O786" s="292">
        <f>L786</f>
        <v>0</v>
      </c>
      <c r="P786" s="292">
        <f>H786+L786</f>
        <v>0</v>
      </c>
      <c r="Q786" s="292">
        <f>I786+M786</f>
        <v>0</v>
      </c>
      <c r="R786" s="292" t="s">
        <v>120</v>
      </c>
      <c r="S786" s="294">
        <f>P786</f>
        <v>0</v>
      </c>
    </row>
    <row r="787" spans="1:19" ht="18.899999999999999" hidden="1" customHeight="1" x14ac:dyDescent="0.3">
      <c r="A787" s="307" t="s">
        <v>122</v>
      </c>
      <c r="B787" s="291" t="s">
        <v>120</v>
      </c>
      <c r="C787" s="292">
        <f>IF(E787+G787=0, 0, ROUND((P787-Q787)/(G787+E787)/12,0))</f>
        <v>0</v>
      </c>
      <c r="D787" s="294">
        <f>IF(F787=0,0,ROUND(Q787/F787,0))</f>
        <v>0</v>
      </c>
      <c r="E787" s="312"/>
      <c r="F787" s="313"/>
      <c r="G787" s="314"/>
      <c r="H787" s="315"/>
      <c r="I787" s="316"/>
      <c r="J787" s="292" t="s">
        <v>120</v>
      </c>
      <c r="K787" s="292">
        <f>H787</f>
        <v>0</v>
      </c>
      <c r="L787" s="316"/>
      <c r="M787" s="316"/>
      <c r="N787" s="292" t="s">
        <v>120</v>
      </c>
      <c r="O787" s="292">
        <f>L787</f>
        <v>0</v>
      </c>
      <c r="P787" s="292">
        <f>H787+L787</f>
        <v>0</v>
      </c>
      <c r="Q787" s="292">
        <f>I787+M787</f>
        <v>0</v>
      </c>
      <c r="R787" s="292" t="s">
        <v>120</v>
      </c>
      <c r="S787" s="294">
        <f>P787</f>
        <v>0</v>
      </c>
    </row>
    <row r="788" spans="1:19" ht="18.899999999999999" hidden="1" customHeight="1" x14ac:dyDescent="0.3">
      <c r="A788" s="307" t="s">
        <v>123</v>
      </c>
      <c r="B788" s="291" t="s">
        <v>120</v>
      </c>
      <c r="C788" s="292" t="s">
        <v>120</v>
      </c>
      <c r="D788" s="294" t="s">
        <v>120</v>
      </c>
      <c r="E788" s="297" t="s">
        <v>120</v>
      </c>
      <c r="F788" s="298" t="s">
        <v>120</v>
      </c>
      <c r="G788" s="299" t="s">
        <v>120</v>
      </c>
      <c r="H788" s="295" t="s">
        <v>120</v>
      </c>
      <c r="I788" s="292" t="s">
        <v>120</v>
      </c>
      <c r="J788" s="316"/>
      <c r="K788" s="292">
        <f>J788</f>
        <v>0</v>
      </c>
      <c r="L788" s="292" t="s">
        <v>120</v>
      </c>
      <c r="M788" s="292" t="s">
        <v>120</v>
      </c>
      <c r="N788" s="316"/>
      <c r="O788" s="292">
        <f>N788</f>
        <v>0</v>
      </c>
      <c r="P788" s="292" t="s">
        <v>120</v>
      </c>
      <c r="Q788" s="292" t="s">
        <v>120</v>
      </c>
      <c r="R788" s="292">
        <f>J788+N788</f>
        <v>0</v>
      </c>
      <c r="S788" s="294">
        <f>R788</f>
        <v>0</v>
      </c>
    </row>
    <row r="789" spans="1:19" ht="18.899999999999999" hidden="1" customHeight="1" x14ac:dyDescent="0.3">
      <c r="A789" s="308" t="s">
        <v>125</v>
      </c>
      <c r="B789" s="309"/>
      <c r="C789" s="292">
        <f>IF(E789+G789=0, 0, ROUND((P789-Q789)/(G789+E789)/12,0))</f>
        <v>0</v>
      </c>
      <c r="D789" s="294">
        <f>IF(F789=0,0,ROUND(Q789/F789,0))</f>
        <v>0</v>
      </c>
      <c r="E789" s="297">
        <f>E790+E791</f>
        <v>0</v>
      </c>
      <c r="F789" s="298">
        <f>F790+F791</f>
        <v>0</v>
      </c>
      <c r="G789" s="299">
        <f>G790+G791</f>
        <v>0</v>
      </c>
      <c r="H789" s="295">
        <f>H790+H791</f>
        <v>0</v>
      </c>
      <c r="I789" s="292">
        <f t="shared" ref="I789" si="253">I790+I791</f>
        <v>0</v>
      </c>
      <c r="J789" s="292">
        <f>J792</f>
        <v>0</v>
      </c>
      <c r="K789" s="292">
        <f>IF(H789+J789=K790+K791+K792,H789+J789,"CHYBA")</f>
        <v>0</v>
      </c>
      <c r="L789" s="292">
        <f>L790+L791</f>
        <v>0</v>
      </c>
      <c r="M789" s="292">
        <f>M790+M791</f>
        <v>0</v>
      </c>
      <c r="N789" s="292">
        <f>N792</f>
        <v>0</v>
      </c>
      <c r="O789" s="292">
        <f>IF(L789+N789=O790+O791+O792,L789+N789,"CHYBA")</f>
        <v>0</v>
      </c>
      <c r="P789" s="292">
        <f>P790+P791</f>
        <v>0</v>
      </c>
      <c r="Q789" s="292">
        <f>Q790+Q791</f>
        <v>0</v>
      </c>
      <c r="R789" s="292">
        <f>R792</f>
        <v>0</v>
      </c>
      <c r="S789" s="294">
        <f>IF(P789+R789=S790+S791+S792,P789+R789,"CHYBA")</f>
        <v>0</v>
      </c>
    </row>
    <row r="790" spans="1:19" ht="18.899999999999999" hidden="1" customHeight="1" x14ac:dyDescent="0.3">
      <c r="A790" s="307" t="s">
        <v>121</v>
      </c>
      <c r="B790" s="291" t="s">
        <v>120</v>
      </c>
      <c r="C790" s="292">
        <f>IF(E790+G790=0, 0, ROUND((P790-Q790)/(G790+E790)/12,0))</f>
        <v>0</v>
      </c>
      <c r="D790" s="294">
        <f>IF(F790=0,0,ROUND(Q790/F790,0))</f>
        <v>0</v>
      </c>
      <c r="E790" s="312"/>
      <c r="F790" s="313"/>
      <c r="G790" s="314"/>
      <c r="H790" s="315"/>
      <c r="I790" s="316"/>
      <c r="J790" s="292" t="s">
        <v>120</v>
      </c>
      <c r="K790" s="292">
        <f>H790</f>
        <v>0</v>
      </c>
      <c r="L790" s="316"/>
      <c r="M790" s="316"/>
      <c r="N790" s="292" t="s">
        <v>120</v>
      </c>
      <c r="O790" s="292">
        <f>L790</f>
        <v>0</v>
      </c>
      <c r="P790" s="292">
        <f>H790+L790</f>
        <v>0</v>
      </c>
      <c r="Q790" s="292">
        <f>I790+M790</f>
        <v>0</v>
      </c>
      <c r="R790" s="292" t="s">
        <v>120</v>
      </c>
      <c r="S790" s="294">
        <f>P790</f>
        <v>0</v>
      </c>
    </row>
    <row r="791" spans="1:19" ht="18.899999999999999" hidden="1" customHeight="1" x14ac:dyDescent="0.3">
      <c r="A791" s="307" t="s">
        <v>122</v>
      </c>
      <c r="B791" s="291" t="s">
        <v>120</v>
      </c>
      <c r="C791" s="292">
        <f>IF(E791+G791=0, 0, ROUND((P791-Q791)/(G791+E791)/12,0))</f>
        <v>0</v>
      </c>
      <c r="D791" s="294">
        <f>IF(F791=0,0,ROUND(Q791/F791,0))</f>
        <v>0</v>
      </c>
      <c r="E791" s="312"/>
      <c r="F791" s="313"/>
      <c r="G791" s="314"/>
      <c r="H791" s="315"/>
      <c r="I791" s="316"/>
      <c r="J791" s="292" t="s">
        <v>120</v>
      </c>
      <c r="K791" s="292">
        <f>H791</f>
        <v>0</v>
      </c>
      <c r="L791" s="316"/>
      <c r="M791" s="316"/>
      <c r="N791" s="292" t="s">
        <v>120</v>
      </c>
      <c r="O791" s="292">
        <f>L791</f>
        <v>0</v>
      </c>
      <c r="P791" s="292">
        <f>H791+L791</f>
        <v>0</v>
      </c>
      <c r="Q791" s="292">
        <f>I791+M791</f>
        <v>0</v>
      </c>
      <c r="R791" s="292" t="s">
        <v>120</v>
      </c>
      <c r="S791" s="294">
        <f>P791</f>
        <v>0</v>
      </c>
    </row>
    <row r="792" spans="1:19" ht="18.899999999999999" hidden="1" customHeight="1" x14ac:dyDescent="0.3">
      <c r="A792" s="307" t="s">
        <v>123</v>
      </c>
      <c r="B792" s="291" t="s">
        <v>120</v>
      </c>
      <c r="C792" s="292" t="s">
        <v>120</v>
      </c>
      <c r="D792" s="294" t="s">
        <v>120</v>
      </c>
      <c r="E792" s="297" t="s">
        <v>120</v>
      </c>
      <c r="F792" s="298" t="s">
        <v>120</v>
      </c>
      <c r="G792" s="299" t="s">
        <v>120</v>
      </c>
      <c r="H792" s="295" t="s">
        <v>120</v>
      </c>
      <c r="I792" s="292" t="s">
        <v>120</v>
      </c>
      <c r="J792" s="316"/>
      <c r="K792" s="292">
        <f>J792</f>
        <v>0</v>
      </c>
      <c r="L792" s="292" t="s">
        <v>120</v>
      </c>
      <c r="M792" s="292" t="s">
        <v>120</v>
      </c>
      <c r="N792" s="316"/>
      <c r="O792" s="292">
        <f>N792</f>
        <v>0</v>
      </c>
      <c r="P792" s="292" t="s">
        <v>120</v>
      </c>
      <c r="Q792" s="292" t="s">
        <v>120</v>
      </c>
      <c r="R792" s="292">
        <f>J792+N792</f>
        <v>0</v>
      </c>
      <c r="S792" s="294">
        <f>R792</f>
        <v>0</v>
      </c>
    </row>
    <row r="793" spans="1:19" ht="18.899999999999999" hidden="1" customHeight="1" x14ac:dyDescent="0.3">
      <c r="A793" s="308" t="s">
        <v>125</v>
      </c>
      <c r="B793" s="309"/>
      <c r="C793" s="292">
        <f>IF(E793+G793=0, 0, ROUND((P793-Q793)/(G793+E793)/12,0))</f>
        <v>0</v>
      </c>
      <c r="D793" s="294">
        <f>IF(F793=0,0,ROUND(Q793/F793,0))</f>
        <v>0</v>
      </c>
      <c r="E793" s="297">
        <f>E794+E795</f>
        <v>0</v>
      </c>
      <c r="F793" s="298">
        <f>F794+F795</f>
        <v>0</v>
      </c>
      <c r="G793" s="299">
        <f>G794+G795</f>
        <v>0</v>
      </c>
      <c r="H793" s="295">
        <f>H794+H795</f>
        <v>0</v>
      </c>
      <c r="I793" s="292">
        <f t="shared" ref="I793" si="254">I794+I795</f>
        <v>0</v>
      </c>
      <c r="J793" s="292">
        <f>J796</f>
        <v>0</v>
      </c>
      <c r="K793" s="292">
        <f>IF(H793+J793=K794+K795+K796,H793+J793,"CHYBA")</f>
        <v>0</v>
      </c>
      <c r="L793" s="292">
        <f>L794+L795</f>
        <v>0</v>
      </c>
      <c r="M793" s="292">
        <f>M794+M795</f>
        <v>0</v>
      </c>
      <c r="N793" s="292">
        <f>N796</f>
        <v>0</v>
      </c>
      <c r="O793" s="292">
        <f>IF(L793+N793=O794+O795+O796,L793+N793,"CHYBA")</f>
        <v>0</v>
      </c>
      <c r="P793" s="292">
        <f>P794+P795</f>
        <v>0</v>
      </c>
      <c r="Q793" s="292">
        <f>Q794+Q795</f>
        <v>0</v>
      </c>
      <c r="R793" s="292">
        <f>R796</f>
        <v>0</v>
      </c>
      <c r="S793" s="294">
        <f>IF(P793+R793=S794+S795+S796,P793+R793,"CHYBA")</f>
        <v>0</v>
      </c>
    </row>
    <row r="794" spans="1:19" ht="18.899999999999999" hidden="1" customHeight="1" x14ac:dyDescent="0.3">
      <c r="A794" s="307" t="s">
        <v>121</v>
      </c>
      <c r="B794" s="291" t="s">
        <v>120</v>
      </c>
      <c r="C794" s="292">
        <f>IF(E794+G794=0, 0, ROUND((P794-Q794)/(G794+E794)/12,0))</f>
        <v>0</v>
      </c>
      <c r="D794" s="294">
        <f>IF(F794=0,0,ROUND(Q794/F794,0))</f>
        <v>0</v>
      </c>
      <c r="E794" s="312"/>
      <c r="F794" s="313"/>
      <c r="G794" s="314"/>
      <c r="H794" s="315"/>
      <c r="I794" s="316"/>
      <c r="J794" s="292" t="s">
        <v>120</v>
      </c>
      <c r="K794" s="292">
        <f>H794</f>
        <v>0</v>
      </c>
      <c r="L794" s="316"/>
      <c r="M794" s="316"/>
      <c r="N794" s="292" t="s">
        <v>120</v>
      </c>
      <c r="O794" s="292">
        <f>L794</f>
        <v>0</v>
      </c>
      <c r="P794" s="292">
        <f>H794+L794</f>
        <v>0</v>
      </c>
      <c r="Q794" s="292">
        <f>I794+M794</f>
        <v>0</v>
      </c>
      <c r="R794" s="292" t="s">
        <v>120</v>
      </c>
      <c r="S794" s="294">
        <f>P794</f>
        <v>0</v>
      </c>
    </row>
    <row r="795" spans="1:19" ht="18.899999999999999" hidden="1" customHeight="1" x14ac:dyDescent="0.3">
      <c r="A795" s="307" t="s">
        <v>122</v>
      </c>
      <c r="B795" s="291" t="s">
        <v>120</v>
      </c>
      <c r="C795" s="292">
        <f>IF(E795+G795=0, 0, ROUND((P795-Q795)/(G795+E795)/12,0))</f>
        <v>0</v>
      </c>
      <c r="D795" s="294">
        <f>IF(F795=0,0,ROUND(Q795/F795,0))</f>
        <v>0</v>
      </c>
      <c r="E795" s="312"/>
      <c r="F795" s="313"/>
      <c r="G795" s="314"/>
      <c r="H795" s="315"/>
      <c r="I795" s="316"/>
      <c r="J795" s="292" t="s">
        <v>120</v>
      </c>
      <c r="K795" s="292">
        <f>H795</f>
        <v>0</v>
      </c>
      <c r="L795" s="316"/>
      <c r="M795" s="316"/>
      <c r="N795" s="292" t="s">
        <v>120</v>
      </c>
      <c r="O795" s="292">
        <f>L795</f>
        <v>0</v>
      </c>
      <c r="P795" s="292">
        <f>H795+L795</f>
        <v>0</v>
      </c>
      <c r="Q795" s="292">
        <f>I795+M795</f>
        <v>0</v>
      </c>
      <c r="R795" s="292" t="s">
        <v>120</v>
      </c>
      <c r="S795" s="294">
        <f>P795</f>
        <v>0</v>
      </c>
    </row>
    <row r="796" spans="1:19" ht="18.899999999999999" hidden="1" customHeight="1" x14ac:dyDescent="0.3">
      <c r="A796" s="307" t="s">
        <v>123</v>
      </c>
      <c r="B796" s="291" t="s">
        <v>120</v>
      </c>
      <c r="C796" s="292" t="s">
        <v>120</v>
      </c>
      <c r="D796" s="294" t="s">
        <v>120</v>
      </c>
      <c r="E796" s="297" t="s">
        <v>120</v>
      </c>
      <c r="F796" s="298" t="s">
        <v>120</v>
      </c>
      <c r="G796" s="299" t="s">
        <v>120</v>
      </c>
      <c r="H796" s="295" t="s">
        <v>120</v>
      </c>
      <c r="I796" s="292" t="s">
        <v>120</v>
      </c>
      <c r="J796" s="316"/>
      <c r="K796" s="292">
        <f>J796</f>
        <v>0</v>
      </c>
      <c r="L796" s="292" t="s">
        <v>120</v>
      </c>
      <c r="M796" s="292" t="s">
        <v>120</v>
      </c>
      <c r="N796" s="316"/>
      <c r="O796" s="292">
        <f>N796</f>
        <v>0</v>
      </c>
      <c r="P796" s="292" t="s">
        <v>120</v>
      </c>
      <c r="Q796" s="292" t="s">
        <v>120</v>
      </c>
      <c r="R796" s="292">
        <f>J796+N796</f>
        <v>0</v>
      </c>
      <c r="S796" s="294">
        <f>R796</f>
        <v>0</v>
      </c>
    </row>
    <row r="797" spans="1:19" ht="18.899999999999999" hidden="1" customHeight="1" x14ac:dyDescent="0.3">
      <c r="A797" s="308" t="s">
        <v>125</v>
      </c>
      <c r="B797" s="309"/>
      <c r="C797" s="292">
        <f>IF(E797+G797=0, 0, ROUND((P797-Q797)/(G797+E797)/12,0))</f>
        <v>0</v>
      </c>
      <c r="D797" s="294">
        <f>IF(F797=0,0,ROUND(Q797/F797,0))</f>
        <v>0</v>
      </c>
      <c r="E797" s="297">
        <f>E798+E799</f>
        <v>0</v>
      </c>
      <c r="F797" s="298">
        <f>F798+F799</f>
        <v>0</v>
      </c>
      <c r="G797" s="299">
        <f>G798+G799</f>
        <v>0</v>
      </c>
      <c r="H797" s="295">
        <f>H798+H799</f>
        <v>0</v>
      </c>
      <c r="I797" s="292">
        <f t="shared" ref="I797" si="255">I798+I799</f>
        <v>0</v>
      </c>
      <c r="J797" s="292">
        <f>J800</f>
        <v>0</v>
      </c>
      <c r="K797" s="292">
        <f>IF(H797+J797=K798+K799+K800,H797+J797,"CHYBA")</f>
        <v>0</v>
      </c>
      <c r="L797" s="292">
        <f>L798+L799</f>
        <v>0</v>
      </c>
      <c r="M797" s="292">
        <f>M798+M799</f>
        <v>0</v>
      </c>
      <c r="N797" s="292">
        <f>N800</f>
        <v>0</v>
      </c>
      <c r="O797" s="292">
        <f>IF(L797+N797=O798+O799+O800,L797+N797,"CHYBA")</f>
        <v>0</v>
      </c>
      <c r="P797" s="292">
        <f>P798+P799</f>
        <v>0</v>
      </c>
      <c r="Q797" s="292">
        <f>Q798+Q799</f>
        <v>0</v>
      </c>
      <c r="R797" s="292">
        <f>R800</f>
        <v>0</v>
      </c>
      <c r="S797" s="294">
        <f>IF(P797+R797=S798+S799+S800,P797+R797,"CHYBA")</f>
        <v>0</v>
      </c>
    </row>
    <row r="798" spans="1:19" ht="18.899999999999999" hidden="1" customHeight="1" x14ac:dyDescent="0.3">
      <c r="A798" s="307" t="s">
        <v>121</v>
      </c>
      <c r="B798" s="291" t="s">
        <v>120</v>
      </c>
      <c r="C798" s="292">
        <f>IF(E798+G798=0, 0, ROUND((P798-Q798)/(G798+E798)/12,0))</f>
        <v>0</v>
      </c>
      <c r="D798" s="294">
        <f>IF(F798=0,0,ROUND(Q798/F798,0))</f>
        <v>0</v>
      </c>
      <c r="E798" s="312"/>
      <c r="F798" s="313"/>
      <c r="G798" s="314"/>
      <c r="H798" s="315"/>
      <c r="I798" s="316"/>
      <c r="J798" s="292" t="s">
        <v>120</v>
      </c>
      <c r="K798" s="292">
        <f>H798</f>
        <v>0</v>
      </c>
      <c r="L798" s="316"/>
      <c r="M798" s="316"/>
      <c r="N798" s="292" t="s">
        <v>120</v>
      </c>
      <c r="O798" s="292">
        <f>L798</f>
        <v>0</v>
      </c>
      <c r="P798" s="292">
        <f>H798+L798</f>
        <v>0</v>
      </c>
      <c r="Q798" s="292">
        <f>I798+M798</f>
        <v>0</v>
      </c>
      <c r="R798" s="292" t="s">
        <v>120</v>
      </c>
      <c r="S798" s="294">
        <f>P798</f>
        <v>0</v>
      </c>
    </row>
    <row r="799" spans="1:19" ht="18.899999999999999" hidden="1" customHeight="1" x14ac:dyDescent="0.3">
      <c r="A799" s="307" t="s">
        <v>122</v>
      </c>
      <c r="B799" s="291" t="s">
        <v>120</v>
      </c>
      <c r="C799" s="292">
        <f>IF(E799+G799=0, 0, ROUND((P799-Q799)/(G799+E799)/12,0))</f>
        <v>0</v>
      </c>
      <c r="D799" s="294">
        <f>IF(F799=0,0,ROUND(Q799/F799,0))</f>
        <v>0</v>
      </c>
      <c r="E799" s="312"/>
      <c r="F799" s="313"/>
      <c r="G799" s="314"/>
      <c r="H799" s="315"/>
      <c r="I799" s="316"/>
      <c r="J799" s="292" t="s">
        <v>120</v>
      </c>
      <c r="K799" s="292">
        <f>H799</f>
        <v>0</v>
      </c>
      <c r="L799" s="316"/>
      <c r="M799" s="316"/>
      <c r="N799" s="292" t="s">
        <v>120</v>
      </c>
      <c r="O799" s="292">
        <f>L799</f>
        <v>0</v>
      </c>
      <c r="P799" s="292">
        <f>H799+L799</f>
        <v>0</v>
      </c>
      <c r="Q799" s="292">
        <f>I799+M799</f>
        <v>0</v>
      </c>
      <c r="R799" s="292" t="s">
        <v>120</v>
      </c>
      <c r="S799" s="294">
        <f>P799</f>
        <v>0</v>
      </c>
    </row>
    <row r="800" spans="1:19" ht="18.899999999999999" hidden="1" customHeight="1" x14ac:dyDescent="0.3">
      <c r="A800" s="307" t="s">
        <v>123</v>
      </c>
      <c r="B800" s="291" t="s">
        <v>120</v>
      </c>
      <c r="C800" s="292" t="s">
        <v>120</v>
      </c>
      <c r="D800" s="294" t="s">
        <v>120</v>
      </c>
      <c r="E800" s="297" t="s">
        <v>120</v>
      </c>
      <c r="F800" s="298" t="s">
        <v>120</v>
      </c>
      <c r="G800" s="299" t="s">
        <v>120</v>
      </c>
      <c r="H800" s="295" t="s">
        <v>120</v>
      </c>
      <c r="I800" s="292" t="s">
        <v>120</v>
      </c>
      <c r="J800" s="316"/>
      <c r="K800" s="292">
        <f>J800</f>
        <v>0</v>
      </c>
      <c r="L800" s="292" t="s">
        <v>120</v>
      </c>
      <c r="M800" s="292" t="s">
        <v>120</v>
      </c>
      <c r="N800" s="316"/>
      <c r="O800" s="292">
        <f>N800</f>
        <v>0</v>
      </c>
      <c r="P800" s="292" t="s">
        <v>120</v>
      </c>
      <c r="Q800" s="292" t="s">
        <v>120</v>
      </c>
      <c r="R800" s="292">
        <f>J800+N800</f>
        <v>0</v>
      </c>
      <c r="S800" s="294">
        <f>R800</f>
        <v>0</v>
      </c>
    </row>
    <row r="801" spans="1:19" ht="18.899999999999999" hidden="1" customHeight="1" x14ac:dyDescent="0.3">
      <c r="A801" s="308" t="s">
        <v>125</v>
      </c>
      <c r="B801" s="309"/>
      <c r="C801" s="292">
        <f>IF(E801+G801=0, 0, ROUND((P801-Q801)/(G801+E801)/12,0))</f>
        <v>0</v>
      </c>
      <c r="D801" s="294">
        <f>IF(F801=0,0,ROUND(Q801/F801,0))</f>
        <v>0</v>
      </c>
      <c r="E801" s="297">
        <f>E802+E803</f>
        <v>0</v>
      </c>
      <c r="F801" s="298">
        <f>F802+F803</f>
        <v>0</v>
      </c>
      <c r="G801" s="299">
        <f>G802+G803</f>
        <v>0</v>
      </c>
      <c r="H801" s="295">
        <f>H802+H803</f>
        <v>0</v>
      </c>
      <c r="I801" s="292">
        <f t="shared" ref="I801" si="256">I802+I803</f>
        <v>0</v>
      </c>
      <c r="J801" s="292">
        <f>J804</f>
        <v>0</v>
      </c>
      <c r="K801" s="292">
        <f>IF(H801+J801=K802+K803+K804,H801+J801,"CHYBA")</f>
        <v>0</v>
      </c>
      <c r="L801" s="292">
        <f>L802+L803</f>
        <v>0</v>
      </c>
      <c r="M801" s="292">
        <f>M802+M803</f>
        <v>0</v>
      </c>
      <c r="N801" s="292">
        <f>N804</f>
        <v>0</v>
      </c>
      <c r="O801" s="292">
        <f>IF(L801+N801=O802+O803+O804,L801+N801,"CHYBA")</f>
        <v>0</v>
      </c>
      <c r="P801" s="292">
        <f>P802+P803</f>
        <v>0</v>
      </c>
      <c r="Q801" s="292">
        <f>Q802+Q803</f>
        <v>0</v>
      </c>
      <c r="R801" s="292">
        <f>R804</f>
        <v>0</v>
      </c>
      <c r="S801" s="294">
        <f>IF(P801+R801=S802+S803+S804,P801+R801,"CHYBA")</f>
        <v>0</v>
      </c>
    </row>
    <row r="802" spans="1:19" ht="18.899999999999999" hidden="1" customHeight="1" x14ac:dyDescent="0.3">
      <c r="A802" s="307" t="s">
        <v>121</v>
      </c>
      <c r="B802" s="291" t="s">
        <v>120</v>
      </c>
      <c r="C802" s="292">
        <f>IF(E802+G802=0, 0, ROUND((P802-Q802)/(G802+E802)/12,0))</f>
        <v>0</v>
      </c>
      <c r="D802" s="294">
        <f>IF(F802=0,0,ROUND(Q802/F802,0))</f>
        <v>0</v>
      </c>
      <c r="E802" s="312"/>
      <c r="F802" s="313"/>
      <c r="G802" s="314"/>
      <c r="H802" s="315"/>
      <c r="I802" s="316"/>
      <c r="J802" s="292" t="s">
        <v>120</v>
      </c>
      <c r="K802" s="292">
        <f>H802</f>
        <v>0</v>
      </c>
      <c r="L802" s="316"/>
      <c r="M802" s="316"/>
      <c r="N802" s="292" t="s">
        <v>120</v>
      </c>
      <c r="O802" s="292">
        <f>L802</f>
        <v>0</v>
      </c>
      <c r="P802" s="292">
        <f>H802+L802</f>
        <v>0</v>
      </c>
      <c r="Q802" s="292">
        <f>I802+M802</f>
        <v>0</v>
      </c>
      <c r="R802" s="292" t="s">
        <v>120</v>
      </c>
      <c r="S802" s="294">
        <f>P802</f>
        <v>0</v>
      </c>
    </row>
    <row r="803" spans="1:19" ht="18.899999999999999" hidden="1" customHeight="1" x14ac:dyDescent="0.3">
      <c r="A803" s="307" t="s">
        <v>122</v>
      </c>
      <c r="B803" s="291" t="s">
        <v>120</v>
      </c>
      <c r="C803" s="292">
        <f>IF(E803+G803=0, 0, ROUND((P803-Q803)/(G803+E803)/12,0))</f>
        <v>0</v>
      </c>
      <c r="D803" s="294">
        <f>IF(F803=0,0,ROUND(Q803/F803,0))</f>
        <v>0</v>
      </c>
      <c r="E803" s="312"/>
      <c r="F803" s="313"/>
      <c r="G803" s="314"/>
      <c r="H803" s="315"/>
      <c r="I803" s="316"/>
      <c r="J803" s="292" t="s">
        <v>120</v>
      </c>
      <c r="K803" s="292">
        <f>H803</f>
        <v>0</v>
      </c>
      <c r="L803" s="316"/>
      <c r="M803" s="316"/>
      <c r="N803" s="292" t="s">
        <v>120</v>
      </c>
      <c r="O803" s="292">
        <f>L803</f>
        <v>0</v>
      </c>
      <c r="P803" s="292">
        <f>H803+L803</f>
        <v>0</v>
      </c>
      <c r="Q803" s="292">
        <f>I803+M803</f>
        <v>0</v>
      </c>
      <c r="R803" s="292" t="s">
        <v>120</v>
      </c>
      <c r="S803" s="294">
        <f>P803</f>
        <v>0</v>
      </c>
    </row>
    <row r="804" spans="1:19" ht="18.899999999999999" hidden="1" customHeight="1" x14ac:dyDescent="0.3">
      <c r="A804" s="307" t="s">
        <v>123</v>
      </c>
      <c r="B804" s="291" t="s">
        <v>120</v>
      </c>
      <c r="C804" s="292" t="s">
        <v>120</v>
      </c>
      <c r="D804" s="294" t="s">
        <v>120</v>
      </c>
      <c r="E804" s="297" t="s">
        <v>120</v>
      </c>
      <c r="F804" s="298" t="s">
        <v>120</v>
      </c>
      <c r="G804" s="299" t="s">
        <v>120</v>
      </c>
      <c r="H804" s="295" t="s">
        <v>120</v>
      </c>
      <c r="I804" s="292" t="s">
        <v>120</v>
      </c>
      <c r="J804" s="316"/>
      <c r="K804" s="292">
        <f>J804</f>
        <v>0</v>
      </c>
      <c r="L804" s="292" t="s">
        <v>120</v>
      </c>
      <c r="M804" s="292" t="s">
        <v>120</v>
      </c>
      <c r="N804" s="316"/>
      <c r="O804" s="292">
        <f>N804</f>
        <v>0</v>
      </c>
      <c r="P804" s="292" t="s">
        <v>120</v>
      </c>
      <c r="Q804" s="292" t="s">
        <v>120</v>
      </c>
      <c r="R804" s="292">
        <f>J804+N804</f>
        <v>0</v>
      </c>
      <c r="S804" s="294">
        <f>R804</f>
        <v>0</v>
      </c>
    </row>
    <row r="805" spans="1:19" ht="18.899999999999999" hidden="1" customHeight="1" x14ac:dyDescent="0.3">
      <c r="A805" s="308" t="s">
        <v>125</v>
      </c>
      <c r="B805" s="309"/>
      <c r="C805" s="292">
        <f>IF(E805+G805=0, 0, ROUND((P805-Q805)/(G805+E805)/12,0))</f>
        <v>0</v>
      </c>
      <c r="D805" s="294">
        <f>IF(F805=0,0,ROUND(Q805/F805,0))</f>
        <v>0</v>
      </c>
      <c r="E805" s="297">
        <f>E806+E807</f>
        <v>0</v>
      </c>
      <c r="F805" s="298">
        <f>F806+F807</f>
        <v>0</v>
      </c>
      <c r="G805" s="299">
        <f>G806+G807</f>
        <v>0</v>
      </c>
      <c r="H805" s="295">
        <f>H806+H807</f>
        <v>0</v>
      </c>
      <c r="I805" s="292">
        <f t="shared" ref="I805" si="257">I806+I807</f>
        <v>0</v>
      </c>
      <c r="J805" s="292">
        <f>J808</f>
        <v>0</v>
      </c>
      <c r="K805" s="292">
        <f>IF(H805+J805=K806+K807+K808,H805+J805,"CHYBA")</f>
        <v>0</v>
      </c>
      <c r="L805" s="292">
        <f>L806+L807</f>
        <v>0</v>
      </c>
      <c r="M805" s="292">
        <f>M806+M807</f>
        <v>0</v>
      </c>
      <c r="N805" s="292">
        <f>N808</f>
        <v>0</v>
      </c>
      <c r="O805" s="292">
        <f>IF(L805+N805=O806+O807+O808,L805+N805,"CHYBA")</f>
        <v>0</v>
      </c>
      <c r="P805" s="292">
        <f>P806+P807</f>
        <v>0</v>
      </c>
      <c r="Q805" s="292">
        <f>Q806+Q807</f>
        <v>0</v>
      </c>
      <c r="R805" s="292">
        <f>R808</f>
        <v>0</v>
      </c>
      <c r="S805" s="294">
        <f>IF(P805+R805=S806+S807+S808,P805+R805,"CHYBA")</f>
        <v>0</v>
      </c>
    </row>
    <row r="806" spans="1:19" ht="18.899999999999999" hidden="1" customHeight="1" x14ac:dyDescent="0.3">
      <c r="A806" s="307" t="s">
        <v>121</v>
      </c>
      <c r="B806" s="291" t="s">
        <v>120</v>
      </c>
      <c r="C806" s="292">
        <f>IF(E806+G806=0, 0, ROUND((P806-Q806)/(G806+E806)/12,0))</f>
        <v>0</v>
      </c>
      <c r="D806" s="294">
        <f>IF(F806=0,0,ROUND(Q806/F806,0))</f>
        <v>0</v>
      </c>
      <c r="E806" s="312"/>
      <c r="F806" s="313"/>
      <c r="G806" s="314"/>
      <c r="H806" s="315"/>
      <c r="I806" s="316"/>
      <c r="J806" s="292" t="s">
        <v>120</v>
      </c>
      <c r="K806" s="292">
        <f>H806</f>
        <v>0</v>
      </c>
      <c r="L806" s="316"/>
      <c r="M806" s="316"/>
      <c r="N806" s="292" t="s">
        <v>120</v>
      </c>
      <c r="O806" s="292">
        <f>L806</f>
        <v>0</v>
      </c>
      <c r="P806" s="292">
        <f>H806+L806</f>
        <v>0</v>
      </c>
      <c r="Q806" s="292">
        <f>I806+M806</f>
        <v>0</v>
      </c>
      <c r="R806" s="292" t="s">
        <v>120</v>
      </c>
      <c r="S806" s="294">
        <f>P806</f>
        <v>0</v>
      </c>
    </row>
    <row r="807" spans="1:19" ht="18.899999999999999" hidden="1" customHeight="1" x14ac:dyDescent="0.3">
      <c r="A807" s="307" t="s">
        <v>122</v>
      </c>
      <c r="B807" s="291" t="s">
        <v>120</v>
      </c>
      <c r="C807" s="292">
        <f>IF(E807+G807=0, 0, ROUND((P807-Q807)/(G807+E807)/12,0))</f>
        <v>0</v>
      </c>
      <c r="D807" s="294">
        <f>IF(F807=0,0,ROUND(Q807/F807,0))</f>
        <v>0</v>
      </c>
      <c r="E807" s="312"/>
      <c r="F807" s="313"/>
      <c r="G807" s="314"/>
      <c r="H807" s="315"/>
      <c r="I807" s="316"/>
      <c r="J807" s="292" t="s">
        <v>120</v>
      </c>
      <c r="K807" s="292">
        <f>H807</f>
        <v>0</v>
      </c>
      <c r="L807" s="316"/>
      <c r="M807" s="316"/>
      <c r="N807" s="292" t="s">
        <v>120</v>
      </c>
      <c r="O807" s="292">
        <f>L807</f>
        <v>0</v>
      </c>
      <c r="P807" s="292">
        <f>H807+L807</f>
        <v>0</v>
      </c>
      <c r="Q807" s="292">
        <f>I807+M807</f>
        <v>0</v>
      </c>
      <c r="R807" s="292" t="s">
        <v>120</v>
      </c>
      <c r="S807" s="294">
        <f>P807</f>
        <v>0</v>
      </c>
    </row>
    <row r="808" spans="1:19" ht="18.899999999999999" hidden="1" customHeight="1" x14ac:dyDescent="0.3">
      <c r="A808" s="325" t="s">
        <v>123</v>
      </c>
      <c r="B808" s="326" t="s">
        <v>120</v>
      </c>
      <c r="C808" s="327" t="s">
        <v>120</v>
      </c>
      <c r="D808" s="333" t="s">
        <v>120</v>
      </c>
      <c r="E808" s="328" t="s">
        <v>120</v>
      </c>
      <c r="F808" s="329" t="s">
        <v>120</v>
      </c>
      <c r="G808" s="330" t="s">
        <v>120</v>
      </c>
      <c r="H808" s="331" t="s">
        <v>120</v>
      </c>
      <c r="I808" s="327" t="s">
        <v>120</v>
      </c>
      <c r="J808" s="332"/>
      <c r="K808" s="327">
        <f>J808</f>
        <v>0</v>
      </c>
      <c r="L808" s="327" t="s">
        <v>120</v>
      </c>
      <c r="M808" s="327" t="s">
        <v>120</v>
      </c>
      <c r="N808" s="332"/>
      <c r="O808" s="327">
        <f>N808</f>
        <v>0</v>
      </c>
      <c r="P808" s="327" t="s">
        <v>120</v>
      </c>
      <c r="Q808" s="327" t="s">
        <v>120</v>
      </c>
      <c r="R808" s="327">
        <f>J808+N808</f>
        <v>0</v>
      </c>
      <c r="S808" s="333">
        <f>R808</f>
        <v>0</v>
      </c>
    </row>
    <row r="809" spans="1:19" ht="18" hidden="1" customHeight="1" x14ac:dyDescent="0.3">
      <c r="A809" s="301" t="s">
        <v>131</v>
      </c>
      <c r="B809" s="302" t="s">
        <v>120</v>
      </c>
      <c r="C809" s="303">
        <f>IF(E809+G809=0, 0, ROUND((P809-Q809)/(G809+E809)/12,0))</f>
        <v>0</v>
      </c>
      <c r="D809" s="305">
        <f>IF(F809=0,0,ROUND(Q809/F809,0))</f>
        <v>0</v>
      </c>
      <c r="E809" s="304">
        <f>E810+E811</f>
        <v>0</v>
      </c>
      <c r="F809" s="348">
        <f>F810+F811</f>
        <v>0</v>
      </c>
      <c r="G809" s="349">
        <f>G810+G811</f>
        <v>0</v>
      </c>
      <c r="H809" s="306">
        <f>H810+H811</f>
        <v>0</v>
      </c>
      <c r="I809" s="303">
        <f>I810+I811</f>
        <v>0</v>
      </c>
      <c r="J809" s="303">
        <f>J812</f>
        <v>0</v>
      </c>
      <c r="K809" s="303">
        <f>IF(H809+J809=K810+K811+K812,H809+J809,"CHYBA")</f>
        <v>0</v>
      </c>
      <c r="L809" s="303">
        <f>L810+L811</f>
        <v>0</v>
      </c>
      <c r="M809" s="303">
        <f>M810+M811</f>
        <v>0</v>
      </c>
      <c r="N809" s="303">
        <f>N812</f>
        <v>0</v>
      </c>
      <c r="O809" s="303">
        <f>IF(L809+N809=O810+O811+O812,L809+N809,"CHYBA")</f>
        <v>0</v>
      </c>
      <c r="P809" s="303">
        <f>P810+P811</f>
        <v>0</v>
      </c>
      <c r="Q809" s="303">
        <f>Q810+Q811</f>
        <v>0</v>
      </c>
      <c r="R809" s="303">
        <f>R812</f>
        <v>0</v>
      </c>
      <c r="S809" s="305">
        <f>IF(P809+R809=S810+S811+S812,P809+R809,"CHYBA")</f>
        <v>0</v>
      </c>
    </row>
    <row r="810" spans="1:19" ht="18" hidden="1" customHeight="1" x14ac:dyDescent="0.3">
      <c r="A810" s="307" t="s">
        <v>121</v>
      </c>
      <c r="B810" s="291" t="s">
        <v>120</v>
      </c>
      <c r="C810" s="292">
        <f>IF(E810+G810=0, 0, ROUND((P810-Q810)/(G810+E810)/12,0))</f>
        <v>0</v>
      </c>
      <c r="D810" s="294">
        <f>IF(F810=0,0,ROUND(Q810/F810,0))</f>
        <v>0</v>
      </c>
      <c r="E810" s="293">
        <f>E814+E846+E878+E910+E942+E974</f>
        <v>0</v>
      </c>
      <c r="F810" s="292">
        <f t="shared" ref="F810:I811" si="258">F814+F846+F878+F910+F942+F974</f>
        <v>0</v>
      </c>
      <c r="G810" s="294">
        <f t="shared" si="258"/>
        <v>0</v>
      </c>
      <c r="H810" s="295">
        <f t="shared" si="258"/>
        <v>0</v>
      </c>
      <c r="I810" s="292">
        <f t="shared" si="258"/>
        <v>0</v>
      </c>
      <c r="J810" s="292" t="s">
        <v>120</v>
      </c>
      <c r="K810" s="292">
        <f>H810</f>
        <v>0</v>
      </c>
      <c r="L810" s="292">
        <f t="shared" ref="L810:M811" si="259">L814+L846+L878+L910+L942+L974</f>
        <v>0</v>
      </c>
      <c r="M810" s="292">
        <f t="shared" si="259"/>
        <v>0</v>
      </c>
      <c r="N810" s="292" t="s">
        <v>120</v>
      </c>
      <c r="O810" s="292">
        <f>L810</f>
        <v>0</v>
      </c>
      <c r="P810" s="292">
        <f>H810+L810</f>
        <v>0</v>
      </c>
      <c r="Q810" s="292">
        <f>I810+M810</f>
        <v>0</v>
      </c>
      <c r="R810" s="292" t="s">
        <v>120</v>
      </c>
      <c r="S810" s="294">
        <f>P810</f>
        <v>0</v>
      </c>
    </row>
    <row r="811" spans="1:19" ht="18" hidden="1" customHeight="1" x14ac:dyDescent="0.3">
      <c r="A811" s="307" t="s">
        <v>122</v>
      </c>
      <c r="B811" s="291" t="s">
        <v>120</v>
      </c>
      <c r="C811" s="292">
        <f>IF(E811+G811=0, 0, ROUND((P811-Q811)/(G811+E811)/12,0))</f>
        <v>0</v>
      </c>
      <c r="D811" s="294">
        <f>IF(F811=0,0,ROUND(Q811/F811,0))</f>
        <v>0</v>
      </c>
      <c r="E811" s="293">
        <f>E815+E847+E879+E911+E943+E975</f>
        <v>0</v>
      </c>
      <c r="F811" s="292">
        <f t="shared" si="258"/>
        <v>0</v>
      </c>
      <c r="G811" s="294">
        <f t="shared" si="258"/>
        <v>0</v>
      </c>
      <c r="H811" s="295">
        <f t="shared" si="258"/>
        <v>0</v>
      </c>
      <c r="I811" s="292">
        <f t="shared" si="258"/>
        <v>0</v>
      </c>
      <c r="J811" s="292" t="s">
        <v>120</v>
      </c>
      <c r="K811" s="292">
        <f>H811</f>
        <v>0</v>
      </c>
      <c r="L811" s="292">
        <f t="shared" si="259"/>
        <v>0</v>
      </c>
      <c r="M811" s="292">
        <f t="shared" si="259"/>
        <v>0</v>
      </c>
      <c r="N811" s="292" t="s">
        <v>120</v>
      </c>
      <c r="O811" s="292">
        <f>L811</f>
        <v>0</v>
      </c>
      <c r="P811" s="292">
        <f>H811+L811</f>
        <v>0</v>
      </c>
      <c r="Q811" s="292">
        <f>I811+M811</f>
        <v>0</v>
      </c>
      <c r="R811" s="292" t="s">
        <v>120</v>
      </c>
      <c r="S811" s="294">
        <f>P811</f>
        <v>0</v>
      </c>
    </row>
    <row r="812" spans="1:19" ht="18" hidden="1" customHeight="1" x14ac:dyDescent="0.3">
      <c r="A812" s="307" t="s">
        <v>123</v>
      </c>
      <c r="B812" s="291" t="s">
        <v>120</v>
      </c>
      <c r="C812" s="327" t="s">
        <v>120</v>
      </c>
      <c r="D812" s="333" t="s">
        <v>120</v>
      </c>
      <c r="E812" s="297" t="s">
        <v>120</v>
      </c>
      <c r="F812" s="298" t="s">
        <v>120</v>
      </c>
      <c r="G812" s="299" t="s">
        <v>120</v>
      </c>
      <c r="H812" s="300" t="s">
        <v>120</v>
      </c>
      <c r="I812" s="298" t="s">
        <v>120</v>
      </c>
      <c r="J812" s="292">
        <f>J816+J848+J880+J912+J944+J976</f>
        <v>0</v>
      </c>
      <c r="K812" s="292">
        <f>J812</f>
        <v>0</v>
      </c>
      <c r="L812" s="298" t="s">
        <v>120</v>
      </c>
      <c r="M812" s="298" t="s">
        <v>120</v>
      </c>
      <c r="N812" s="292">
        <f>N816+N848+N880+N912+N944+N976</f>
        <v>0</v>
      </c>
      <c r="O812" s="292">
        <f>N812</f>
        <v>0</v>
      </c>
      <c r="P812" s="298" t="s">
        <v>120</v>
      </c>
      <c r="Q812" s="298" t="s">
        <v>120</v>
      </c>
      <c r="R812" s="292">
        <f>J812+N812</f>
        <v>0</v>
      </c>
      <c r="S812" s="294">
        <f>R812</f>
        <v>0</v>
      </c>
    </row>
    <row r="813" spans="1:19" ht="18" hidden="1" customHeight="1" x14ac:dyDescent="0.3">
      <c r="A813" s="301" t="s">
        <v>132</v>
      </c>
      <c r="B813" s="302" t="s">
        <v>120</v>
      </c>
      <c r="C813" s="319">
        <f>IF(E813+G813=0, 0, ROUND((P813-Q813)/(G813+E813)/12,0))</f>
        <v>0</v>
      </c>
      <c r="D813" s="324">
        <f>IF(F813=0,0,ROUND(Q813/F813,0))</f>
        <v>0</v>
      </c>
      <c r="E813" s="304">
        <f>E814+E815</f>
        <v>0</v>
      </c>
      <c r="F813" s="303">
        <f>F814+F815</f>
        <v>0</v>
      </c>
      <c r="G813" s="305">
        <f>G814+G815</f>
        <v>0</v>
      </c>
      <c r="H813" s="306">
        <f>H814+H815</f>
        <v>0</v>
      </c>
      <c r="I813" s="303">
        <f t="shared" ref="I813" si="260">I814+I815</f>
        <v>0</v>
      </c>
      <c r="J813" s="303">
        <f>J816</f>
        <v>0</v>
      </c>
      <c r="K813" s="303">
        <f>IF(H813+J813=K814+K815+K816,H813+J813,"CHYBA")</f>
        <v>0</v>
      </c>
      <c r="L813" s="303">
        <f>L814+L815</f>
        <v>0</v>
      </c>
      <c r="M813" s="303">
        <f>M814+M815</f>
        <v>0</v>
      </c>
      <c r="N813" s="303">
        <f>N816</f>
        <v>0</v>
      </c>
      <c r="O813" s="303">
        <f>IF(L813+N813=O814+O815+O816,L813+N813,"CHYBA")</f>
        <v>0</v>
      </c>
      <c r="P813" s="303">
        <f>P814+P815</f>
        <v>0</v>
      </c>
      <c r="Q813" s="303">
        <f>Q814+Q815</f>
        <v>0</v>
      </c>
      <c r="R813" s="303">
        <f>R816</f>
        <v>0</v>
      </c>
      <c r="S813" s="305">
        <f>IF(P813+R813=S814+S815+S816,P813+R813,"CHYBA")</f>
        <v>0</v>
      </c>
    </row>
    <row r="814" spans="1:19" ht="18" hidden="1" customHeight="1" x14ac:dyDescent="0.3">
      <c r="A814" s="307" t="s">
        <v>121</v>
      </c>
      <c r="B814" s="291" t="s">
        <v>120</v>
      </c>
      <c r="C814" s="292">
        <f>IF(E814+G814=0, 0, ROUND((P814-Q814)/(G814+E814)/12,0))</f>
        <v>0</v>
      </c>
      <c r="D814" s="294">
        <f>IF(F814=0,0,ROUND(Q814/F814,0))</f>
        <v>0</v>
      </c>
      <c r="E814" s="293">
        <f>E818+E822+E826+E830+E834+E838+E842</f>
        <v>0</v>
      </c>
      <c r="F814" s="292">
        <f>F818+F822+F826+F830+F834+F838+F842</f>
        <v>0</v>
      </c>
      <c r="G814" s="294">
        <f>G818+G822+G826+G830+G834+G838+G842</f>
        <v>0</v>
      </c>
      <c r="H814" s="295">
        <f>H818+H822+H826+H830+H834+H838+H842</f>
        <v>0</v>
      </c>
      <c r="I814" s="292">
        <f t="shared" ref="I814:I815" si="261">I818+I822+I826+I830+I834+I838+I842</f>
        <v>0</v>
      </c>
      <c r="J814" s="292" t="s">
        <v>120</v>
      </c>
      <c r="K814" s="292">
        <f>H814</f>
        <v>0</v>
      </c>
      <c r="L814" s="292">
        <f>L818+L822+L826+L830+L834+L838+L842</f>
        <v>0</v>
      </c>
      <c r="M814" s="292">
        <f t="shared" ref="M814:M815" si="262">M818+M822+M826+M830+M834+M838+M842</f>
        <v>0</v>
      </c>
      <c r="N814" s="292" t="s">
        <v>120</v>
      </c>
      <c r="O814" s="292">
        <f>L814</f>
        <v>0</v>
      </c>
      <c r="P814" s="292">
        <f>H814+L814</f>
        <v>0</v>
      </c>
      <c r="Q814" s="292">
        <f>I814+M814</f>
        <v>0</v>
      </c>
      <c r="R814" s="292" t="s">
        <v>120</v>
      </c>
      <c r="S814" s="294">
        <f>P814</f>
        <v>0</v>
      </c>
    </row>
    <row r="815" spans="1:19" ht="18" hidden="1" customHeight="1" x14ac:dyDescent="0.3">
      <c r="A815" s="307" t="s">
        <v>122</v>
      </c>
      <c r="B815" s="291" t="s">
        <v>120</v>
      </c>
      <c r="C815" s="292">
        <f>IF(E815+G815=0, 0, ROUND((P815-Q815)/(G815+E815)/12,0))</f>
        <v>0</v>
      </c>
      <c r="D815" s="294">
        <f>IF(F815=0,0,ROUND(Q815/F815,0))</f>
        <v>0</v>
      </c>
      <c r="E815" s="293">
        <f>E819+E823+E827+E831+E835+E839+E843</f>
        <v>0</v>
      </c>
      <c r="F815" s="292">
        <f t="shared" ref="F815:G815" si="263">F819+F823+F827+F831+F835+F839+F843</f>
        <v>0</v>
      </c>
      <c r="G815" s="294">
        <f t="shared" si="263"/>
        <v>0</v>
      </c>
      <c r="H815" s="295">
        <f>H819+H823+H827+H831+H835+H839+H843</f>
        <v>0</v>
      </c>
      <c r="I815" s="292">
        <f t="shared" si="261"/>
        <v>0</v>
      </c>
      <c r="J815" s="292" t="s">
        <v>120</v>
      </c>
      <c r="K815" s="292">
        <f>H815</f>
        <v>0</v>
      </c>
      <c r="L815" s="292">
        <f>L819+L823+L827+L831+L835+L839+L843</f>
        <v>0</v>
      </c>
      <c r="M815" s="292">
        <f t="shared" si="262"/>
        <v>0</v>
      </c>
      <c r="N815" s="292" t="s">
        <v>120</v>
      </c>
      <c r="O815" s="292">
        <f>L815</f>
        <v>0</v>
      </c>
      <c r="P815" s="292">
        <f>H815+L815</f>
        <v>0</v>
      </c>
      <c r="Q815" s="292">
        <f>I815+M815</f>
        <v>0</v>
      </c>
      <c r="R815" s="292" t="s">
        <v>120</v>
      </c>
      <c r="S815" s="294">
        <f>P815</f>
        <v>0</v>
      </c>
    </row>
    <row r="816" spans="1:19" ht="18" hidden="1" customHeight="1" x14ac:dyDescent="0.3">
      <c r="A816" s="307" t="s">
        <v>123</v>
      </c>
      <c r="B816" s="291" t="s">
        <v>120</v>
      </c>
      <c r="C816" s="292" t="s">
        <v>120</v>
      </c>
      <c r="D816" s="294" t="s">
        <v>120</v>
      </c>
      <c r="E816" s="297" t="s">
        <v>120</v>
      </c>
      <c r="F816" s="298" t="s">
        <v>120</v>
      </c>
      <c r="G816" s="299" t="s">
        <v>120</v>
      </c>
      <c r="H816" s="295" t="s">
        <v>120</v>
      </c>
      <c r="I816" s="292" t="s">
        <v>120</v>
      </c>
      <c r="J816" s="292">
        <f>J820+J824+J828+J832+J836+J840+J844</f>
        <v>0</v>
      </c>
      <c r="K816" s="292">
        <f>J816</f>
        <v>0</v>
      </c>
      <c r="L816" s="292" t="s">
        <v>120</v>
      </c>
      <c r="M816" s="292" t="s">
        <v>120</v>
      </c>
      <c r="N816" s="292">
        <f>N820+N824+N828+N832+N836+N840+N844</f>
        <v>0</v>
      </c>
      <c r="O816" s="292">
        <f>N816</f>
        <v>0</v>
      </c>
      <c r="P816" s="292" t="s">
        <v>120</v>
      </c>
      <c r="Q816" s="292" t="s">
        <v>120</v>
      </c>
      <c r="R816" s="292">
        <f>J816+N816</f>
        <v>0</v>
      </c>
      <c r="S816" s="294">
        <f>R816</f>
        <v>0</v>
      </c>
    </row>
    <row r="817" spans="1:19" ht="18" hidden="1" customHeight="1" x14ac:dyDescent="0.3">
      <c r="A817" s="308" t="s">
        <v>125</v>
      </c>
      <c r="B817" s="309"/>
      <c r="C817" s="292">
        <f>IF(E817+G817=0, 0, ROUND((P817-Q817)/(G817+E817)/12,0))</f>
        <v>0</v>
      </c>
      <c r="D817" s="294">
        <f>IF(F817=0,0,ROUND(Q817/F817,0))</f>
        <v>0</v>
      </c>
      <c r="E817" s="297">
        <f>E818+E819</f>
        <v>0</v>
      </c>
      <c r="F817" s="298">
        <f>F818+F819</f>
        <v>0</v>
      </c>
      <c r="G817" s="299">
        <f>G818+G819</f>
        <v>0</v>
      </c>
      <c r="H817" s="310">
        <f>H818+H819</f>
        <v>0</v>
      </c>
      <c r="I817" s="311">
        <f>I818+I819</f>
        <v>0</v>
      </c>
      <c r="J817" s="311">
        <f>J820</f>
        <v>0</v>
      </c>
      <c r="K817" s="311">
        <f>IF(H817+J817=K818+K819+K820,H817+J817,"CHYBA")</f>
        <v>0</v>
      </c>
      <c r="L817" s="292">
        <f>L818+L819</f>
        <v>0</v>
      </c>
      <c r="M817" s="292">
        <f>M818+M819</f>
        <v>0</v>
      </c>
      <c r="N817" s="292">
        <f>N820</f>
        <v>0</v>
      </c>
      <c r="O817" s="292">
        <f>IF(L817+N817=O818+O819+O820,L817+N817,"CHYBA")</f>
        <v>0</v>
      </c>
      <c r="P817" s="292">
        <f>P818+P819</f>
        <v>0</v>
      </c>
      <c r="Q817" s="292">
        <f>Q818+Q819</f>
        <v>0</v>
      </c>
      <c r="R817" s="292">
        <f>R820</f>
        <v>0</v>
      </c>
      <c r="S817" s="294">
        <f>IF(P817+R817=S818+S819+S820,P817+R817,"CHYBA")</f>
        <v>0</v>
      </c>
    </row>
    <row r="818" spans="1:19" ht="18" hidden="1" customHeight="1" x14ac:dyDescent="0.3">
      <c r="A818" s="307" t="s">
        <v>121</v>
      </c>
      <c r="B818" s="291" t="s">
        <v>120</v>
      </c>
      <c r="C818" s="292">
        <f>IF(E818+G818=0, 0, ROUND((P818-Q818)/(G818+E818)/12,0))</f>
        <v>0</v>
      </c>
      <c r="D818" s="294">
        <f>IF(F818=0,0,ROUND(Q818/F818,0))</f>
        <v>0</v>
      </c>
      <c r="E818" s="312"/>
      <c r="F818" s="313"/>
      <c r="G818" s="314"/>
      <c r="H818" s="315"/>
      <c r="I818" s="316"/>
      <c r="J818" s="311" t="s">
        <v>120</v>
      </c>
      <c r="K818" s="311">
        <f>H818</f>
        <v>0</v>
      </c>
      <c r="L818" s="316"/>
      <c r="M818" s="316"/>
      <c r="N818" s="292" t="s">
        <v>120</v>
      </c>
      <c r="O818" s="292">
        <f>L818</f>
        <v>0</v>
      </c>
      <c r="P818" s="292">
        <f>H818+L818</f>
        <v>0</v>
      </c>
      <c r="Q818" s="292">
        <f>I818+M818</f>
        <v>0</v>
      </c>
      <c r="R818" s="292" t="s">
        <v>120</v>
      </c>
      <c r="S818" s="294">
        <f>P818</f>
        <v>0</v>
      </c>
    </row>
    <row r="819" spans="1:19" ht="18" hidden="1" customHeight="1" x14ac:dyDescent="0.3">
      <c r="A819" s="307" t="s">
        <v>122</v>
      </c>
      <c r="B819" s="291" t="s">
        <v>120</v>
      </c>
      <c r="C819" s="292">
        <f>IF(E819+G819=0, 0, ROUND((P819-Q819)/(G819+E819)/12,0))</f>
        <v>0</v>
      </c>
      <c r="D819" s="294">
        <f>IF(F819=0,0,ROUND(Q819/F819,0))</f>
        <v>0</v>
      </c>
      <c r="E819" s="312"/>
      <c r="F819" s="313"/>
      <c r="G819" s="314"/>
      <c r="H819" s="315"/>
      <c r="I819" s="316"/>
      <c r="J819" s="311" t="s">
        <v>120</v>
      </c>
      <c r="K819" s="311">
        <f>H819</f>
        <v>0</v>
      </c>
      <c r="L819" s="316"/>
      <c r="M819" s="316"/>
      <c r="N819" s="292" t="s">
        <v>120</v>
      </c>
      <c r="O819" s="292">
        <f>L819</f>
        <v>0</v>
      </c>
      <c r="P819" s="292">
        <f>H819+L819</f>
        <v>0</v>
      </c>
      <c r="Q819" s="292">
        <f>I819+M819</f>
        <v>0</v>
      </c>
      <c r="R819" s="292" t="s">
        <v>120</v>
      </c>
      <c r="S819" s="294">
        <f>P819</f>
        <v>0</v>
      </c>
    </row>
    <row r="820" spans="1:19" ht="18" hidden="1" customHeight="1" x14ac:dyDescent="0.3">
      <c r="A820" s="307" t="s">
        <v>123</v>
      </c>
      <c r="B820" s="291" t="s">
        <v>120</v>
      </c>
      <c r="C820" s="292" t="s">
        <v>120</v>
      </c>
      <c r="D820" s="294" t="s">
        <v>120</v>
      </c>
      <c r="E820" s="297" t="s">
        <v>120</v>
      </c>
      <c r="F820" s="298" t="s">
        <v>120</v>
      </c>
      <c r="G820" s="299" t="s">
        <v>120</v>
      </c>
      <c r="H820" s="295" t="s">
        <v>120</v>
      </c>
      <c r="I820" s="292" t="s">
        <v>120</v>
      </c>
      <c r="J820" s="316"/>
      <c r="K820" s="311">
        <f>J820</f>
        <v>0</v>
      </c>
      <c r="L820" s="292" t="s">
        <v>120</v>
      </c>
      <c r="M820" s="292" t="s">
        <v>120</v>
      </c>
      <c r="N820" s="316"/>
      <c r="O820" s="292">
        <f>N820</f>
        <v>0</v>
      </c>
      <c r="P820" s="292" t="s">
        <v>120</v>
      </c>
      <c r="Q820" s="292" t="s">
        <v>120</v>
      </c>
      <c r="R820" s="292">
        <f>J820+N820</f>
        <v>0</v>
      </c>
      <c r="S820" s="294">
        <f>R820</f>
        <v>0</v>
      </c>
    </row>
    <row r="821" spans="1:19" ht="18" hidden="1" customHeight="1" x14ac:dyDescent="0.3">
      <c r="A821" s="308" t="s">
        <v>125</v>
      </c>
      <c r="B821" s="309"/>
      <c r="C821" s="292">
        <f>IF(E821+G821=0, 0, ROUND((P821-Q821)/(G821+E821)/12,0))</f>
        <v>0</v>
      </c>
      <c r="D821" s="294">
        <f>IF(F821=0,0,ROUND(Q821/F821,0))</f>
        <v>0</v>
      </c>
      <c r="E821" s="297">
        <f>E822+E823</f>
        <v>0</v>
      </c>
      <c r="F821" s="298">
        <f>F822+F823</f>
        <v>0</v>
      </c>
      <c r="G821" s="299">
        <f>G822+G823</f>
        <v>0</v>
      </c>
      <c r="H821" s="295">
        <f>H822+H823</f>
        <v>0</v>
      </c>
      <c r="I821" s="292">
        <f t="shared" ref="I821" si="264">I822+I823</f>
        <v>0</v>
      </c>
      <c r="J821" s="292">
        <f>J824</f>
        <v>0</v>
      </c>
      <c r="K821" s="292">
        <f>IF(H821+J821=K822+K823+K824,H821+J821,"CHYBA")</f>
        <v>0</v>
      </c>
      <c r="L821" s="292">
        <f>L822+L823</f>
        <v>0</v>
      </c>
      <c r="M821" s="292">
        <f>M822+M823</f>
        <v>0</v>
      </c>
      <c r="N821" s="292">
        <f>N824</f>
        <v>0</v>
      </c>
      <c r="O821" s="292">
        <f>IF(L821+N821=O822+O823+O824,L821+N821,"CHYBA")</f>
        <v>0</v>
      </c>
      <c r="P821" s="292">
        <f>P822+P823</f>
        <v>0</v>
      </c>
      <c r="Q821" s="292">
        <f>Q822+Q823</f>
        <v>0</v>
      </c>
      <c r="R821" s="292">
        <f>R824</f>
        <v>0</v>
      </c>
      <c r="S821" s="294">
        <f>IF(P821+R821=S822+S823+S824,P821+R821,"CHYBA")</f>
        <v>0</v>
      </c>
    </row>
    <row r="822" spans="1:19" ht="18" hidden="1" customHeight="1" x14ac:dyDescent="0.3">
      <c r="A822" s="307" t="s">
        <v>121</v>
      </c>
      <c r="B822" s="291" t="s">
        <v>120</v>
      </c>
      <c r="C822" s="292">
        <f>IF(E822+G822=0, 0, ROUND((P822-Q822)/(G822+E822)/12,0))</f>
        <v>0</v>
      </c>
      <c r="D822" s="294">
        <f>IF(F822=0,0,ROUND(Q822/F822,0))</f>
        <v>0</v>
      </c>
      <c r="E822" s="312"/>
      <c r="F822" s="313"/>
      <c r="G822" s="314"/>
      <c r="H822" s="315"/>
      <c r="I822" s="316"/>
      <c r="J822" s="292" t="s">
        <v>120</v>
      </c>
      <c r="K822" s="292">
        <f>H822</f>
        <v>0</v>
      </c>
      <c r="L822" s="316"/>
      <c r="M822" s="316"/>
      <c r="N822" s="292" t="s">
        <v>120</v>
      </c>
      <c r="O822" s="292">
        <f>L822</f>
        <v>0</v>
      </c>
      <c r="P822" s="292">
        <f>H822+L822</f>
        <v>0</v>
      </c>
      <c r="Q822" s="292">
        <f>I822+M822</f>
        <v>0</v>
      </c>
      <c r="R822" s="292" t="s">
        <v>120</v>
      </c>
      <c r="S822" s="294">
        <f>P822</f>
        <v>0</v>
      </c>
    </row>
    <row r="823" spans="1:19" ht="18" hidden="1" customHeight="1" x14ac:dyDescent="0.3">
      <c r="A823" s="307" t="s">
        <v>122</v>
      </c>
      <c r="B823" s="291" t="s">
        <v>120</v>
      </c>
      <c r="C823" s="292">
        <f>IF(E823+G823=0, 0, ROUND((P823-Q823)/(G823+E823)/12,0))</f>
        <v>0</v>
      </c>
      <c r="D823" s="294">
        <f>IF(F823=0,0,ROUND(Q823/F823,0))</f>
        <v>0</v>
      </c>
      <c r="E823" s="312"/>
      <c r="F823" s="313"/>
      <c r="G823" s="314"/>
      <c r="H823" s="315"/>
      <c r="I823" s="316"/>
      <c r="J823" s="292" t="s">
        <v>120</v>
      </c>
      <c r="K823" s="292">
        <f>H823</f>
        <v>0</v>
      </c>
      <c r="L823" s="316"/>
      <c r="M823" s="316"/>
      <c r="N823" s="292" t="s">
        <v>120</v>
      </c>
      <c r="O823" s="292">
        <f>L823</f>
        <v>0</v>
      </c>
      <c r="P823" s="292">
        <f>H823+L823</f>
        <v>0</v>
      </c>
      <c r="Q823" s="292">
        <f>I823+M823</f>
        <v>0</v>
      </c>
      <c r="R823" s="292" t="s">
        <v>120</v>
      </c>
      <c r="S823" s="294">
        <f>P823</f>
        <v>0</v>
      </c>
    </row>
    <row r="824" spans="1:19" ht="18" hidden="1" customHeight="1" x14ac:dyDescent="0.3">
      <c r="A824" s="307" t="s">
        <v>123</v>
      </c>
      <c r="B824" s="291" t="s">
        <v>120</v>
      </c>
      <c r="C824" s="292" t="s">
        <v>120</v>
      </c>
      <c r="D824" s="294" t="s">
        <v>120</v>
      </c>
      <c r="E824" s="297" t="s">
        <v>120</v>
      </c>
      <c r="F824" s="298" t="s">
        <v>120</v>
      </c>
      <c r="G824" s="299" t="s">
        <v>120</v>
      </c>
      <c r="H824" s="295" t="s">
        <v>120</v>
      </c>
      <c r="I824" s="292" t="s">
        <v>120</v>
      </c>
      <c r="J824" s="316"/>
      <c r="K824" s="292">
        <f>J824</f>
        <v>0</v>
      </c>
      <c r="L824" s="292" t="s">
        <v>120</v>
      </c>
      <c r="M824" s="292" t="s">
        <v>120</v>
      </c>
      <c r="N824" s="316"/>
      <c r="O824" s="292">
        <f>N824</f>
        <v>0</v>
      </c>
      <c r="P824" s="292" t="s">
        <v>120</v>
      </c>
      <c r="Q824" s="292" t="s">
        <v>120</v>
      </c>
      <c r="R824" s="292">
        <f>J824+N824</f>
        <v>0</v>
      </c>
      <c r="S824" s="294">
        <f>R824</f>
        <v>0</v>
      </c>
    </row>
    <row r="825" spans="1:19" ht="18" hidden="1" customHeight="1" x14ac:dyDescent="0.3">
      <c r="A825" s="308" t="s">
        <v>125</v>
      </c>
      <c r="B825" s="309"/>
      <c r="C825" s="292">
        <f>IF(E825+G825=0, 0, ROUND((P825-Q825)/(G825+E825)/12,0))</f>
        <v>0</v>
      </c>
      <c r="D825" s="294">
        <f>IF(F825=0,0,ROUND(Q825/F825,0))</f>
        <v>0</v>
      </c>
      <c r="E825" s="297">
        <f>E826+E827</f>
        <v>0</v>
      </c>
      <c r="F825" s="298">
        <f>F826+F827</f>
        <v>0</v>
      </c>
      <c r="G825" s="299">
        <f>G826+G827</f>
        <v>0</v>
      </c>
      <c r="H825" s="295">
        <f>H826+H827</f>
        <v>0</v>
      </c>
      <c r="I825" s="292">
        <f t="shared" ref="I825" si="265">I826+I827</f>
        <v>0</v>
      </c>
      <c r="J825" s="292">
        <f>J828</f>
        <v>0</v>
      </c>
      <c r="K825" s="292">
        <f>IF(H825+J825=K826+K827+K828,H825+J825,"CHYBA")</f>
        <v>0</v>
      </c>
      <c r="L825" s="292">
        <f>L826+L827</f>
        <v>0</v>
      </c>
      <c r="M825" s="292">
        <f>M826+M827</f>
        <v>0</v>
      </c>
      <c r="N825" s="292">
        <f>N828</f>
        <v>0</v>
      </c>
      <c r="O825" s="292">
        <f>IF(L825+N825=O826+O827+O828,L825+N825,"CHYBA")</f>
        <v>0</v>
      </c>
      <c r="P825" s="292">
        <f>P826+P827</f>
        <v>0</v>
      </c>
      <c r="Q825" s="292">
        <f>Q826+Q827</f>
        <v>0</v>
      </c>
      <c r="R825" s="292">
        <f>R828</f>
        <v>0</v>
      </c>
      <c r="S825" s="294">
        <f>IF(P825+R825=S826+S827+S828,P825+R825,"CHYBA")</f>
        <v>0</v>
      </c>
    </row>
    <row r="826" spans="1:19" ht="18" hidden="1" customHeight="1" x14ac:dyDescent="0.3">
      <c r="A826" s="307" t="s">
        <v>121</v>
      </c>
      <c r="B826" s="291" t="s">
        <v>120</v>
      </c>
      <c r="C826" s="292">
        <f>IF(E826+G826=0, 0, ROUND((P826-Q826)/(G826+E826)/12,0))</f>
        <v>0</v>
      </c>
      <c r="D826" s="294">
        <f>IF(F826=0,0,ROUND(Q826/F826,0))</f>
        <v>0</v>
      </c>
      <c r="E826" s="312"/>
      <c r="F826" s="313"/>
      <c r="G826" s="314"/>
      <c r="H826" s="315"/>
      <c r="I826" s="316"/>
      <c r="J826" s="292" t="s">
        <v>120</v>
      </c>
      <c r="K826" s="292">
        <f>H826</f>
        <v>0</v>
      </c>
      <c r="L826" s="316"/>
      <c r="M826" s="316"/>
      <c r="N826" s="292" t="s">
        <v>120</v>
      </c>
      <c r="O826" s="292">
        <f>L826</f>
        <v>0</v>
      </c>
      <c r="P826" s="292">
        <f>H826+L826</f>
        <v>0</v>
      </c>
      <c r="Q826" s="292">
        <f>I826+M826</f>
        <v>0</v>
      </c>
      <c r="R826" s="292" t="s">
        <v>120</v>
      </c>
      <c r="S826" s="294">
        <f>P826</f>
        <v>0</v>
      </c>
    </row>
    <row r="827" spans="1:19" ht="18" hidden="1" customHeight="1" x14ac:dyDescent="0.3">
      <c r="A827" s="307" t="s">
        <v>122</v>
      </c>
      <c r="B827" s="291" t="s">
        <v>120</v>
      </c>
      <c r="C827" s="292">
        <f>IF(E827+G827=0, 0, ROUND((P827-Q827)/(G827+E827)/12,0))</f>
        <v>0</v>
      </c>
      <c r="D827" s="294">
        <f>IF(F827=0,0,ROUND(Q827/F827,0))</f>
        <v>0</v>
      </c>
      <c r="E827" s="312"/>
      <c r="F827" s="313"/>
      <c r="G827" s="314"/>
      <c r="H827" s="315"/>
      <c r="I827" s="316"/>
      <c r="J827" s="292" t="s">
        <v>120</v>
      </c>
      <c r="K827" s="292">
        <f>H827</f>
        <v>0</v>
      </c>
      <c r="L827" s="316"/>
      <c r="M827" s="316"/>
      <c r="N827" s="292" t="s">
        <v>120</v>
      </c>
      <c r="O827" s="292">
        <f>L827</f>
        <v>0</v>
      </c>
      <c r="P827" s="292">
        <f>H827+L827</f>
        <v>0</v>
      </c>
      <c r="Q827" s="292">
        <f>I827+M827</f>
        <v>0</v>
      </c>
      <c r="R827" s="292" t="s">
        <v>120</v>
      </c>
      <c r="S827" s="294">
        <f>P827</f>
        <v>0</v>
      </c>
    </row>
    <row r="828" spans="1:19" ht="18" hidden="1" customHeight="1" x14ac:dyDescent="0.3">
      <c r="A828" s="307" t="s">
        <v>123</v>
      </c>
      <c r="B828" s="291" t="s">
        <v>120</v>
      </c>
      <c r="C828" s="292" t="s">
        <v>120</v>
      </c>
      <c r="D828" s="294" t="s">
        <v>120</v>
      </c>
      <c r="E828" s="297" t="s">
        <v>120</v>
      </c>
      <c r="F828" s="298" t="s">
        <v>120</v>
      </c>
      <c r="G828" s="299" t="s">
        <v>120</v>
      </c>
      <c r="H828" s="295" t="s">
        <v>120</v>
      </c>
      <c r="I828" s="292" t="s">
        <v>120</v>
      </c>
      <c r="J828" s="316"/>
      <c r="K828" s="292">
        <f>J828</f>
        <v>0</v>
      </c>
      <c r="L828" s="292" t="s">
        <v>120</v>
      </c>
      <c r="M828" s="292" t="s">
        <v>120</v>
      </c>
      <c r="N828" s="316"/>
      <c r="O828" s="292">
        <f>N828</f>
        <v>0</v>
      </c>
      <c r="P828" s="292" t="s">
        <v>120</v>
      </c>
      <c r="Q828" s="292" t="s">
        <v>120</v>
      </c>
      <c r="R828" s="292">
        <f>J828+N828</f>
        <v>0</v>
      </c>
      <c r="S828" s="294">
        <f>R828</f>
        <v>0</v>
      </c>
    </row>
    <row r="829" spans="1:19" ht="18" hidden="1" customHeight="1" x14ac:dyDescent="0.3">
      <c r="A829" s="308" t="s">
        <v>125</v>
      </c>
      <c r="B829" s="309"/>
      <c r="C829" s="292">
        <f>IF(E829+G829=0, 0, ROUND((P829-Q829)/(G829+E829)/12,0))</f>
        <v>0</v>
      </c>
      <c r="D829" s="294">
        <f>IF(F829=0,0,ROUND(Q829/F829,0))</f>
        <v>0</v>
      </c>
      <c r="E829" s="297">
        <f>E830+E831</f>
        <v>0</v>
      </c>
      <c r="F829" s="298">
        <f>F830+F831</f>
        <v>0</v>
      </c>
      <c r="G829" s="299">
        <f>G830+G831</f>
        <v>0</v>
      </c>
      <c r="H829" s="295">
        <f>H830+H831</f>
        <v>0</v>
      </c>
      <c r="I829" s="292">
        <f t="shared" ref="I829" si="266">I830+I831</f>
        <v>0</v>
      </c>
      <c r="J829" s="292">
        <f>J832</f>
        <v>0</v>
      </c>
      <c r="K829" s="292">
        <f>IF(H829+J829=K830+K831+K832,H829+J829,"CHYBA")</f>
        <v>0</v>
      </c>
      <c r="L829" s="292">
        <f>L830+L831</f>
        <v>0</v>
      </c>
      <c r="M829" s="292">
        <f>M830+M831</f>
        <v>0</v>
      </c>
      <c r="N829" s="292">
        <f>N832</f>
        <v>0</v>
      </c>
      <c r="O829" s="292">
        <f>IF(L829+N829=O830+O831+O832,L829+N829,"CHYBA")</f>
        <v>0</v>
      </c>
      <c r="P829" s="292">
        <f>P830+P831</f>
        <v>0</v>
      </c>
      <c r="Q829" s="292">
        <f>Q830+Q831</f>
        <v>0</v>
      </c>
      <c r="R829" s="292">
        <f>R832</f>
        <v>0</v>
      </c>
      <c r="S829" s="294">
        <f>IF(P829+R829=S830+S831+S832,P829+R829,"CHYBA")</f>
        <v>0</v>
      </c>
    </row>
    <row r="830" spans="1:19" ht="18" hidden="1" customHeight="1" x14ac:dyDescent="0.3">
      <c r="A830" s="307" t="s">
        <v>121</v>
      </c>
      <c r="B830" s="291" t="s">
        <v>120</v>
      </c>
      <c r="C830" s="292">
        <f>IF(E830+G830=0, 0, ROUND((P830-Q830)/(G830+E830)/12,0))</f>
        <v>0</v>
      </c>
      <c r="D830" s="294">
        <f>IF(F830=0,0,ROUND(Q830/F830,0))</f>
        <v>0</v>
      </c>
      <c r="E830" s="312"/>
      <c r="F830" s="313"/>
      <c r="G830" s="314"/>
      <c r="H830" s="315"/>
      <c r="I830" s="316"/>
      <c r="J830" s="292" t="s">
        <v>120</v>
      </c>
      <c r="K830" s="292">
        <f>H830</f>
        <v>0</v>
      </c>
      <c r="L830" s="316"/>
      <c r="M830" s="316"/>
      <c r="N830" s="292" t="s">
        <v>120</v>
      </c>
      <c r="O830" s="292">
        <f>L830</f>
        <v>0</v>
      </c>
      <c r="P830" s="292">
        <f>H830+L830</f>
        <v>0</v>
      </c>
      <c r="Q830" s="292">
        <f>I830+M830</f>
        <v>0</v>
      </c>
      <c r="R830" s="292" t="s">
        <v>120</v>
      </c>
      <c r="S830" s="294">
        <f>P830</f>
        <v>0</v>
      </c>
    </row>
    <row r="831" spans="1:19" ht="18" hidden="1" customHeight="1" x14ac:dyDescent="0.3">
      <c r="A831" s="307" t="s">
        <v>122</v>
      </c>
      <c r="B831" s="291" t="s">
        <v>120</v>
      </c>
      <c r="C831" s="292">
        <f>IF(E831+G831=0, 0, ROUND((P831-Q831)/(G831+E831)/12,0))</f>
        <v>0</v>
      </c>
      <c r="D831" s="294">
        <f>IF(F831=0,0,ROUND(Q831/F831,0))</f>
        <v>0</v>
      </c>
      <c r="E831" s="312"/>
      <c r="F831" s="313"/>
      <c r="G831" s="314"/>
      <c r="H831" s="315"/>
      <c r="I831" s="316"/>
      <c r="J831" s="292" t="s">
        <v>120</v>
      </c>
      <c r="K831" s="292">
        <f>H831</f>
        <v>0</v>
      </c>
      <c r="L831" s="316"/>
      <c r="M831" s="316"/>
      <c r="N831" s="292" t="s">
        <v>120</v>
      </c>
      <c r="O831" s="292">
        <f>L831</f>
        <v>0</v>
      </c>
      <c r="P831" s="292">
        <f>H831+L831</f>
        <v>0</v>
      </c>
      <c r="Q831" s="292">
        <f>I831+M831</f>
        <v>0</v>
      </c>
      <c r="R831" s="292" t="s">
        <v>120</v>
      </c>
      <c r="S831" s="294">
        <f>P831</f>
        <v>0</v>
      </c>
    </row>
    <row r="832" spans="1:19" ht="18" hidden="1" customHeight="1" x14ac:dyDescent="0.3">
      <c r="A832" s="307" t="s">
        <v>123</v>
      </c>
      <c r="B832" s="291" t="s">
        <v>120</v>
      </c>
      <c r="C832" s="292" t="s">
        <v>120</v>
      </c>
      <c r="D832" s="294" t="s">
        <v>120</v>
      </c>
      <c r="E832" s="297" t="s">
        <v>120</v>
      </c>
      <c r="F832" s="298" t="s">
        <v>120</v>
      </c>
      <c r="G832" s="299" t="s">
        <v>120</v>
      </c>
      <c r="H832" s="295" t="s">
        <v>120</v>
      </c>
      <c r="I832" s="292" t="s">
        <v>120</v>
      </c>
      <c r="J832" s="316"/>
      <c r="K832" s="292">
        <f>J832</f>
        <v>0</v>
      </c>
      <c r="L832" s="292" t="s">
        <v>120</v>
      </c>
      <c r="M832" s="292" t="s">
        <v>120</v>
      </c>
      <c r="N832" s="316"/>
      <c r="O832" s="292">
        <f>N832</f>
        <v>0</v>
      </c>
      <c r="P832" s="292" t="s">
        <v>120</v>
      </c>
      <c r="Q832" s="292" t="s">
        <v>120</v>
      </c>
      <c r="R832" s="292">
        <f>J832+N832</f>
        <v>0</v>
      </c>
      <c r="S832" s="294">
        <f>R832</f>
        <v>0</v>
      </c>
    </row>
    <row r="833" spans="1:19" ht="18" hidden="1" customHeight="1" x14ac:dyDescent="0.3">
      <c r="A833" s="308" t="s">
        <v>125</v>
      </c>
      <c r="B833" s="309"/>
      <c r="C833" s="292">
        <f>IF(E833+G833=0, 0, ROUND((P833-Q833)/(G833+E833)/12,0))</f>
        <v>0</v>
      </c>
      <c r="D833" s="294">
        <f>IF(F833=0,0,ROUND(Q833/F833,0))</f>
        <v>0</v>
      </c>
      <c r="E833" s="297">
        <f>E834+E835</f>
        <v>0</v>
      </c>
      <c r="F833" s="298">
        <f>F834+F835</f>
        <v>0</v>
      </c>
      <c r="G833" s="299">
        <f>G834+G835</f>
        <v>0</v>
      </c>
      <c r="H833" s="295">
        <f>H834+H835</f>
        <v>0</v>
      </c>
      <c r="I833" s="292">
        <f t="shared" ref="I833" si="267">I834+I835</f>
        <v>0</v>
      </c>
      <c r="J833" s="292">
        <f>J836</f>
        <v>0</v>
      </c>
      <c r="K833" s="292">
        <f>IF(H833+J833=K834+K835+K836,H833+J833,"CHYBA")</f>
        <v>0</v>
      </c>
      <c r="L833" s="292">
        <f>L834+L835</f>
        <v>0</v>
      </c>
      <c r="M833" s="292">
        <f>M834+M835</f>
        <v>0</v>
      </c>
      <c r="N833" s="292">
        <f>N836</f>
        <v>0</v>
      </c>
      <c r="O833" s="292">
        <f>IF(L833+N833=O834+O835+O836,L833+N833,"CHYBA")</f>
        <v>0</v>
      </c>
      <c r="P833" s="292">
        <f>P834+P835</f>
        <v>0</v>
      </c>
      <c r="Q833" s="292">
        <f>Q834+Q835</f>
        <v>0</v>
      </c>
      <c r="R833" s="292">
        <f>R836</f>
        <v>0</v>
      </c>
      <c r="S833" s="294">
        <f>IF(P833+R833=S834+S835+S836,P833+R833,"CHYBA")</f>
        <v>0</v>
      </c>
    </row>
    <row r="834" spans="1:19" ht="18" hidden="1" customHeight="1" x14ac:dyDescent="0.3">
      <c r="A834" s="307" t="s">
        <v>121</v>
      </c>
      <c r="B834" s="291" t="s">
        <v>120</v>
      </c>
      <c r="C834" s="292">
        <f>IF(E834+G834=0, 0, ROUND((P834-Q834)/(G834+E834)/12,0))</f>
        <v>0</v>
      </c>
      <c r="D834" s="294">
        <f>IF(F834=0,0,ROUND(Q834/F834,0))</f>
        <v>0</v>
      </c>
      <c r="E834" s="312"/>
      <c r="F834" s="313"/>
      <c r="G834" s="314"/>
      <c r="H834" s="315"/>
      <c r="I834" s="316"/>
      <c r="J834" s="292" t="s">
        <v>120</v>
      </c>
      <c r="K834" s="292">
        <f>H834</f>
        <v>0</v>
      </c>
      <c r="L834" s="316"/>
      <c r="M834" s="316"/>
      <c r="N834" s="292" t="s">
        <v>120</v>
      </c>
      <c r="O834" s="292">
        <f>L834</f>
        <v>0</v>
      </c>
      <c r="P834" s="292">
        <f>H834+L834</f>
        <v>0</v>
      </c>
      <c r="Q834" s="292">
        <f>I834+M834</f>
        <v>0</v>
      </c>
      <c r="R834" s="292" t="s">
        <v>120</v>
      </c>
      <c r="S834" s="294">
        <f>P834</f>
        <v>0</v>
      </c>
    </row>
    <row r="835" spans="1:19" ht="18" hidden="1" customHeight="1" x14ac:dyDescent="0.3">
      <c r="A835" s="307" t="s">
        <v>122</v>
      </c>
      <c r="B835" s="291" t="s">
        <v>120</v>
      </c>
      <c r="C835" s="292">
        <f>IF(E835+G835=0, 0, ROUND((P835-Q835)/(G835+E835)/12,0))</f>
        <v>0</v>
      </c>
      <c r="D835" s="294">
        <f>IF(F835=0,0,ROUND(Q835/F835,0))</f>
        <v>0</v>
      </c>
      <c r="E835" s="312"/>
      <c r="F835" s="313"/>
      <c r="G835" s="314"/>
      <c r="H835" s="315"/>
      <c r="I835" s="316"/>
      <c r="J835" s="292" t="s">
        <v>120</v>
      </c>
      <c r="K835" s="292">
        <f>H835</f>
        <v>0</v>
      </c>
      <c r="L835" s="316"/>
      <c r="M835" s="316"/>
      <c r="N835" s="292" t="s">
        <v>120</v>
      </c>
      <c r="O835" s="292">
        <f>L835</f>
        <v>0</v>
      </c>
      <c r="P835" s="292">
        <f>H835+L835</f>
        <v>0</v>
      </c>
      <c r="Q835" s="292">
        <f>I835+M835</f>
        <v>0</v>
      </c>
      <c r="R835" s="292" t="s">
        <v>120</v>
      </c>
      <c r="S835" s="294">
        <f>P835</f>
        <v>0</v>
      </c>
    </row>
    <row r="836" spans="1:19" ht="18" hidden="1" customHeight="1" x14ac:dyDescent="0.3">
      <c r="A836" s="307" t="s">
        <v>123</v>
      </c>
      <c r="B836" s="291" t="s">
        <v>120</v>
      </c>
      <c r="C836" s="292" t="s">
        <v>120</v>
      </c>
      <c r="D836" s="294" t="s">
        <v>120</v>
      </c>
      <c r="E836" s="297" t="s">
        <v>120</v>
      </c>
      <c r="F836" s="298" t="s">
        <v>120</v>
      </c>
      <c r="G836" s="299" t="s">
        <v>120</v>
      </c>
      <c r="H836" s="295" t="s">
        <v>120</v>
      </c>
      <c r="I836" s="292" t="s">
        <v>120</v>
      </c>
      <c r="J836" s="316"/>
      <c r="K836" s="292">
        <f>J836</f>
        <v>0</v>
      </c>
      <c r="L836" s="292" t="s">
        <v>120</v>
      </c>
      <c r="M836" s="292" t="s">
        <v>120</v>
      </c>
      <c r="N836" s="316"/>
      <c r="O836" s="292">
        <f>N836</f>
        <v>0</v>
      </c>
      <c r="P836" s="292" t="s">
        <v>120</v>
      </c>
      <c r="Q836" s="292" t="s">
        <v>120</v>
      </c>
      <c r="R836" s="292">
        <f>J836+N836</f>
        <v>0</v>
      </c>
      <c r="S836" s="294">
        <f>R836</f>
        <v>0</v>
      </c>
    </row>
    <row r="837" spans="1:19" ht="18" hidden="1" customHeight="1" x14ac:dyDescent="0.3">
      <c r="A837" s="308" t="s">
        <v>125</v>
      </c>
      <c r="B837" s="309"/>
      <c r="C837" s="292">
        <f>IF(E837+G837=0, 0, ROUND((P837-Q837)/(G837+E837)/12,0))</f>
        <v>0</v>
      </c>
      <c r="D837" s="294">
        <f>IF(F837=0,0,ROUND(Q837/F837,0))</f>
        <v>0</v>
      </c>
      <c r="E837" s="297">
        <f>E838+E839</f>
        <v>0</v>
      </c>
      <c r="F837" s="298">
        <f>F838+F839</f>
        <v>0</v>
      </c>
      <c r="G837" s="299">
        <f>G838+G839</f>
        <v>0</v>
      </c>
      <c r="H837" s="295">
        <f>H838+H839</f>
        <v>0</v>
      </c>
      <c r="I837" s="292">
        <f t="shared" ref="I837" si="268">I838+I839</f>
        <v>0</v>
      </c>
      <c r="J837" s="292">
        <f>J840</f>
        <v>0</v>
      </c>
      <c r="K837" s="292">
        <f>IF(H837+J837=K838+K839+K840,H837+J837,"CHYBA")</f>
        <v>0</v>
      </c>
      <c r="L837" s="292">
        <f>L838+L839</f>
        <v>0</v>
      </c>
      <c r="M837" s="292">
        <f>M838+M839</f>
        <v>0</v>
      </c>
      <c r="N837" s="292">
        <f>N840</f>
        <v>0</v>
      </c>
      <c r="O837" s="292">
        <f>IF(L837+N837=O838+O839+O840,L837+N837,"CHYBA")</f>
        <v>0</v>
      </c>
      <c r="P837" s="292">
        <f>P838+P839</f>
        <v>0</v>
      </c>
      <c r="Q837" s="292">
        <f>Q838+Q839</f>
        <v>0</v>
      </c>
      <c r="R837" s="292">
        <f>R840</f>
        <v>0</v>
      </c>
      <c r="S837" s="294">
        <f>IF(P837+R837=S838+S839+S840,P837+R837,"CHYBA")</f>
        <v>0</v>
      </c>
    </row>
    <row r="838" spans="1:19" ht="18" hidden="1" customHeight="1" x14ac:dyDescent="0.3">
      <c r="A838" s="307" t="s">
        <v>121</v>
      </c>
      <c r="B838" s="291" t="s">
        <v>120</v>
      </c>
      <c r="C838" s="292">
        <f>IF(E838+G838=0, 0, ROUND((P838-Q838)/(G838+E838)/12,0))</f>
        <v>0</v>
      </c>
      <c r="D838" s="294">
        <f>IF(F838=0,0,ROUND(Q838/F838,0))</f>
        <v>0</v>
      </c>
      <c r="E838" s="312"/>
      <c r="F838" s="313"/>
      <c r="G838" s="314"/>
      <c r="H838" s="315"/>
      <c r="I838" s="316"/>
      <c r="J838" s="292" t="s">
        <v>120</v>
      </c>
      <c r="K838" s="292">
        <f>H838</f>
        <v>0</v>
      </c>
      <c r="L838" s="316"/>
      <c r="M838" s="316"/>
      <c r="N838" s="292" t="s">
        <v>120</v>
      </c>
      <c r="O838" s="292">
        <f>L838</f>
        <v>0</v>
      </c>
      <c r="P838" s="292">
        <f>H838+L838</f>
        <v>0</v>
      </c>
      <c r="Q838" s="292">
        <f>I838+M838</f>
        <v>0</v>
      </c>
      <c r="R838" s="292" t="s">
        <v>120</v>
      </c>
      <c r="S838" s="294">
        <f>P838</f>
        <v>0</v>
      </c>
    </row>
    <row r="839" spans="1:19" ht="18" hidden="1" customHeight="1" x14ac:dyDescent="0.3">
      <c r="A839" s="307" t="s">
        <v>122</v>
      </c>
      <c r="B839" s="291" t="s">
        <v>120</v>
      </c>
      <c r="C839" s="292">
        <f>IF(E839+G839=0, 0, ROUND((P839-Q839)/(G839+E839)/12,0))</f>
        <v>0</v>
      </c>
      <c r="D839" s="294">
        <f>IF(F839=0,0,ROUND(Q839/F839,0))</f>
        <v>0</v>
      </c>
      <c r="E839" s="312"/>
      <c r="F839" s="313"/>
      <c r="G839" s="314"/>
      <c r="H839" s="315"/>
      <c r="I839" s="316"/>
      <c r="J839" s="292" t="s">
        <v>120</v>
      </c>
      <c r="K839" s="292">
        <f>H839</f>
        <v>0</v>
      </c>
      <c r="L839" s="316"/>
      <c r="M839" s="316"/>
      <c r="N839" s="292" t="s">
        <v>120</v>
      </c>
      <c r="O839" s="292">
        <f>L839</f>
        <v>0</v>
      </c>
      <c r="P839" s="292">
        <f>H839+L839</f>
        <v>0</v>
      </c>
      <c r="Q839" s="292">
        <f>I839+M839</f>
        <v>0</v>
      </c>
      <c r="R839" s="292" t="s">
        <v>120</v>
      </c>
      <c r="S839" s="294">
        <f>P839</f>
        <v>0</v>
      </c>
    </row>
    <row r="840" spans="1:19" ht="18" hidden="1" customHeight="1" x14ac:dyDescent="0.3">
      <c r="A840" s="307" t="s">
        <v>123</v>
      </c>
      <c r="B840" s="291" t="s">
        <v>120</v>
      </c>
      <c r="C840" s="292" t="s">
        <v>120</v>
      </c>
      <c r="D840" s="294" t="s">
        <v>120</v>
      </c>
      <c r="E840" s="297" t="s">
        <v>120</v>
      </c>
      <c r="F840" s="298" t="s">
        <v>120</v>
      </c>
      <c r="G840" s="299" t="s">
        <v>120</v>
      </c>
      <c r="H840" s="295" t="s">
        <v>120</v>
      </c>
      <c r="I840" s="292" t="s">
        <v>120</v>
      </c>
      <c r="J840" s="316"/>
      <c r="K840" s="292">
        <f>J840</f>
        <v>0</v>
      </c>
      <c r="L840" s="292" t="s">
        <v>120</v>
      </c>
      <c r="M840" s="292" t="s">
        <v>120</v>
      </c>
      <c r="N840" s="316"/>
      <c r="O840" s="292">
        <f>N840</f>
        <v>0</v>
      </c>
      <c r="P840" s="292" t="s">
        <v>120</v>
      </c>
      <c r="Q840" s="292" t="s">
        <v>120</v>
      </c>
      <c r="R840" s="292">
        <f>J840+N840</f>
        <v>0</v>
      </c>
      <c r="S840" s="294">
        <f>R840</f>
        <v>0</v>
      </c>
    </row>
    <row r="841" spans="1:19" ht="18" hidden="1" customHeight="1" x14ac:dyDescent="0.3">
      <c r="A841" s="308" t="s">
        <v>125</v>
      </c>
      <c r="B841" s="309"/>
      <c r="C841" s="292">
        <f>IF(E841+G841=0, 0, ROUND((P841-Q841)/(G841+E841)/12,0))</f>
        <v>0</v>
      </c>
      <c r="D841" s="294">
        <f>IF(F841=0,0,ROUND(Q841/F841,0))</f>
        <v>0</v>
      </c>
      <c r="E841" s="297">
        <f>E842+E843</f>
        <v>0</v>
      </c>
      <c r="F841" s="298">
        <f>F842+F843</f>
        <v>0</v>
      </c>
      <c r="G841" s="299">
        <f>G842+G843</f>
        <v>0</v>
      </c>
      <c r="H841" s="295">
        <f>H842+H843</f>
        <v>0</v>
      </c>
      <c r="I841" s="292">
        <f t="shared" ref="I841" si="269">I842+I843</f>
        <v>0</v>
      </c>
      <c r="J841" s="292">
        <f>J844</f>
        <v>0</v>
      </c>
      <c r="K841" s="292">
        <f>IF(H841+J841=K842+K843+K844,H841+J841,"CHYBA")</f>
        <v>0</v>
      </c>
      <c r="L841" s="292">
        <f>L842+L843</f>
        <v>0</v>
      </c>
      <c r="M841" s="292">
        <f>M842+M843</f>
        <v>0</v>
      </c>
      <c r="N841" s="292">
        <f>N844</f>
        <v>0</v>
      </c>
      <c r="O841" s="292">
        <f>IF(L841+N841=O842+O843+O844,L841+N841,"CHYBA")</f>
        <v>0</v>
      </c>
      <c r="P841" s="292">
        <f>P842+P843</f>
        <v>0</v>
      </c>
      <c r="Q841" s="292">
        <f>Q842+Q843</f>
        <v>0</v>
      </c>
      <c r="R841" s="292">
        <f>R844</f>
        <v>0</v>
      </c>
      <c r="S841" s="294">
        <f>IF(P841+R841=S842+S843+S844,P841+R841,"CHYBA")</f>
        <v>0</v>
      </c>
    </row>
    <row r="842" spans="1:19" ht="18" hidden="1" customHeight="1" x14ac:dyDescent="0.3">
      <c r="A842" s="307" t="s">
        <v>121</v>
      </c>
      <c r="B842" s="291" t="s">
        <v>120</v>
      </c>
      <c r="C842" s="292">
        <f>IF(E842+G842=0, 0, ROUND((P842-Q842)/(G842+E842)/12,0))</f>
        <v>0</v>
      </c>
      <c r="D842" s="294">
        <f>IF(F842=0,0,ROUND(Q842/F842,0))</f>
        <v>0</v>
      </c>
      <c r="E842" s="312"/>
      <c r="F842" s="313"/>
      <c r="G842" s="314"/>
      <c r="H842" s="315"/>
      <c r="I842" s="316"/>
      <c r="J842" s="292" t="s">
        <v>120</v>
      </c>
      <c r="K842" s="292">
        <f>H842</f>
        <v>0</v>
      </c>
      <c r="L842" s="316"/>
      <c r="M842" s="316"/>
      <c r="N842" s="292" t="s">
        <v>120</v>
      </c>
      <c r="O842" s="292">
        <f>L842</f>
        <v>0</v>
      </c>
      <c r="P842" s="292">
        <f>H842+L842</f>
        <v>0</v>
      </c>
      <c r="Q842" s="292">
        <f>I842+M842</f>
        <v>0</v>
      </c>
      <c r="R842" s="292" t="s">
        <v>120</v>
      </c>
      <c r="S842" s="294">
        <f>P842</f>
        <v>0</v>
      </c>
    </row>
    <row r="843" spans="1:19" ht="18" hidden="1" customHeight="1" x14ac:dyDescent="0.3">
      <c r="A843" s="307" t="s">
        <v>122</v>
      </c>
      <c r="B843" s="291" t="s">
        <v>120</v>
      </c>
      <c r="C843" s="292">
        <f>IF(E843+G843=0, 0, ROUND((P843-Q843)/(G843+E843)/12,0))</f>
        <v>0</v>
      </c>
      <c r="D843" s="294">
        <f>IF(F843=0,0,ROUND(Q843/F843,0))</f>
        <v>0</v>
      </c>
      <c r="E843" s="312"/>
      <c r="F843" s="313"/>
      <c r="G843" s="314"/>
      <c r="H843" s="315"/>
      <c r="I843" s="316"/>
      <c r="J843" s="292" t="s">
        <v>120</v>
      </c>
      <c r="K843" s="292">
        <f>H843</f>
        <v>0</v>
      </c>
      <c r="L843" s="316"/>
      <c r="M843" s="316"/>
      <c r="N843" s="292" t="s">
        <v>120</v>
      </c>
      <c r="O843" s="292">
        <f>L843</f>
        <v>0</v>
      </c>
      <c r="P843" s="292">
        <f>H843+L843</f>
        <v>0</v>
      </c>
      <c r="Q843" s="292">
        <f>I843+M843</f>
        <v>0</v>
      </c>
      <c r="R843" s="292" t="s">
        <v>120</v>
      </c>
      <c r="S843" s="294">
        <f>P843</f>
        <v>0</v>
      </c>
    </row>
    <row r="844" spans="1:19" ht="18" hidden="1" customHeight="1" x14ac:dyDescent="0.3">
      <c r="A844" s="325" t="s">
        <v>123</v>
      </c>
      <c r="B844" s="326" t="s">
        <v>120</v>
      </c>
      <c r="C844" s="327" t="s">
        <v>120</v>
      </c>
      <c r="D844" s="333" t="s">
        <v>120</v>
      </c>
      <c r="E844" s="328" t="s">
        <v>120</v>
      </c>
      <c r="F844" s="329" t="s">
        <v>120</v>
      </c>
      <c r="G844" s="330" t="s">
        <v>120</v>
      </c>
      <c r="H844" s="331" t="s">
        <v>120</v>
      </c>
      <c r="I844" s="327" t="s">
        <v>120</v>
      </c>
      <c r="J844" s="332"/>
      <c r="K844" s="327">
        <f>J844</f>
        <v>0</v>
      </c>
      <c r="L844" s="327" t="s">
        <v>120</v>
      </c>
      <c r="M844" s="327" t="s">
        <v>120</v>
      </c>
      <c r="N844" s="332"/>
      <c r="O844" s="327">
        <f>N844</f>
        <v>0</v>
      </c>
      <c r="P844" s="327" t="s">
        <v>120</v>
      </c>
      <c r="Q844" s="327" t="s">
        <v>120</v>
      </c>
      <c r="R844" s="327">
        <f>J844+N844</f>
        <v>0</v>
      </c>
      <c r="S844" s="333">
        <f>R844</f>
        <v>0</v>
      </c>
    </row>
    <row r="845" spans="1:19" ht="18" hidden="1" customHeight="1" x14ac:dyDescent="0.3">
      <c r="A845" s="301" t="s">
        <v>133</v>
      </c>
      <c r="B845" s="302" t="s">
        <v>120</v>
      </c>
      <c r="C845" s="319">
        <f>IF(E845+G845=0, 0, ROUND((P845-Q845)/(G845+E845)/12,0))</f>
        <v>0</v>
      </c>
      <c r="D845" s="324">
        <f>IF(F845=0,0,ROUND(Q845/F845,0))</f>
        <v>0</v>
      </c>
      <c r="E845" s="304">
        <f>E846+E847</f>
        <v>0</v>
      </c>
      <c r="F845" s="303">
        <f>F846+F847</f>
        <v>0</v>
      </c>
      <c r="G845" s="305">
        <f>G846+G847</f>
        <v>0</v>
      </c>
      <c r="H845" s="306">
        <f>H846+H847</f>
        <v>0</v>
      </c>
      <c r="I845" s="303">
        <f t="shared" ref="I845" si="270">I846+I847</f>
        <v>0</v>
      </c>
      <c r="J845" s="303">
        <f>J848</f>
        <v>0</v>
      </c>
      <c r="K845" s="303">
        <f>IF(H845+J845=K846+K847+K848,H845+J845,"CHYBA")</f>
        <v>0</v>
      </c>
      <c r="L845" s="303">
        <f>L846+L847</f>
        <v>0</v>
      </c>
      <c r="M845" s="303">
        <f>M846+M847</f>
        <v>0</v>
      </c>
      <c r="N845" s="303">
        <f>N848</f>
        <v>0</v>
      </c>
      <c r="O845" s="303">
        <f>IF(L845+N845=O846+O847+O848,L845+N845,"CHYBA")</f>
        <v>0</v>
      </c>
      <c r="P845" s="303">
        <f>P846+P847</f>
        <v>0</v>
      </c>
      <c r="Q845" s="303">
        <f>Q846+Q847</f>
        <v>0</v>
      </c>
      <c r="R845" s="303">
        <f>R848</f>
        <v>0</v>
      </c>
      <c r="S845" s="305">
        <f>IF(P845+R845=S846+S847+S848,P845+R845,"CHYBA")</f>
        <v>0</v>
      </c>
    </row>
    <row r="846" spans="1:19" ht="18" hidden="1" customHeight="1" x14ac:dyDescent="0.3">
      <c r="A846" s="307" t="s">
        <v>121</v>
      </c>
      <c r="B846" s="291" t="s">
        <v>120</v>
      </c>
      <c r="C846" s="292">
        <f>IF(E846+G846=0, 0, ROUND((P846-Q846)/(G846+E846)/12,0))</f>
        <v>0</v>
      </c>
      <c r="D846" s="294">
        <f>IF(F846=0,0,ROUND(Q846/F846,0))</f>
        <v>0</v>
      </c>
      <c r="E846" s="293">
        <f>E850+E854+E858+E862+E866+E870+E874</f>
        <v>0</v>
      </c>
      <c r="F846" s="292">
        <f>F850+F854+F858+F862+F866+F870+F874</f>
        <v>0</v>
      </c>
      <c r="G846" s="294">
        <f>G850+G854+G858+G862+G866+G870+G874</f>
        <v>0</v>
      </c>
      <c r="H846" s="295">
        <f>H850+H854+H858+H862+H866+H870+H874</f>
        <v>0</v>
      </c>
      <c r="I846" s="292">
        <f t="shared" ref="I846:I847" si="271">I850+I854+I858+I862+I866+I870+I874</f>
        <v>0</v>
      </c>
      <c r="J846" s="292" t="s">
        <v>120</v>
      </c>
      <c r="K846" s="292">
        <f>H846</f>
        <v>0</v>
      </c>
      <c r="L846" s="292">
        <f>L850+L854+L858+L862+L866+L870+L874</f>
        <v>0</v>
      </c>
      <c r="M846" s="292">
        <f t="shared" ref="M846:M847" si="272">M850+M854+M858+M862+M866+M870+M874</f>
        <v>0</v>
      </c>
      <c r="N846" s="292" t="s">
        <v>120</v>
      </c>
      <c r="O846" s="292">
        <f>L846</f>
        <v>0</v>
      </c>
      <c r="P846" s="292">
        <f>H846+L846</f>
        <v>0</v>
      </c>
      <c r="Q846" s="292">
        <f>I846+M846</f>
        <v>0</v>
      </c>
      <c r="R846" s="292" t="s">
        <v>120</v>
      </c>
      <c r="S846" s="294">
        <f>P846</f>
        <v>0</v>
      </c>
    </row>
    <row r="847" spans="1:19" ht="18" hidden="1" customHeight="1" x14ac:dyDescent="0.3">
      <c r="A847" s="307" t="s">
        <v>122</v>
      </c>
      <c r="B847" s="291" t="s">
        <v>120</v>
      </c>
      <c r="C847" s="292">
        <f>IF(E847+G847=0, 0, ROUND((P847-Q847)/(G847+E847)/12,0))</f>
        <v>0</v>
      </c>
      <c r="D847" s="294">
        <f>IF(F847=0,0,ROUND(Q847/F847,0))</f>
        <v>0</v>
      </c>
      <c r="E847" s="293">
        <f>E851+E855+E859+E863+E867+E871+E875</f>
        <v>0</v>
      </c>
      <c r="F847" s="292">
        <f t="shared" ref="F847:G847" si="273">F851+F855+F859+F863+F867+F871+F875</f>
        <v>0</v>
      </c>
      <c r="G847" s="294">
        <f t="shared" si="273"/>
        <v>0</v>
      </c>
      <c r="H847" s="295">
        <f>H851+H855+H859+H863+H867+H871+H875</f>
        <v>0</v>
      </c>
      <c r="I847" s="292">
        <f t="shared" si="271"/>
        <v>0</v>
      </c>
      <c r="J847" s="292" t="s">
        <v>120</v>
      </c>
      <c r="K847" s="292">
        <f>H847</f>
        <v>0</v>
      </c>
      <c r="L847" s="292">
        <f>L851+L855+L859+L863+L867+L871+L875</f>
        <v>0</v>
      </c>
      <c r="M847" s="292">
        <f t="shared" si="272"/>
        <v>0</v>
      </c>
      <c r="N847" s="292" t="s">
        <v>120</v>
      </c>
      <c r="O847" s="292">
        <f>L847</f>
        <v>0</v>
      </c>
      <c r="P847" s="292">
        <f>H847+L847</f>
        <v>0</v>
      </c>
      <c r="Q847" s="292">
        <f>I847+M847</f>
        <v>0</v>
      </c>
      <c r="R847" s="292" t="s">
        <v>120</v>
      </c>
      <c r="S847" s="294">
        <f>P847</f>
        <v>0</v>
      </c>
    </row>
    <row r="848" spans="1:19" ht="18" hidden="1" customHeight="1" x14ac:dyDescent="0.3">
      <c r="A848" s="307" t="s">
        <v>123</v>
      </c>
      <c r="B848" s="291" t="s">
        <v>120</v>
      </c>
      <c r="C848" s="292" t="s">
        <v>120</v>
      </c>
      <c r="D848" s="294" t="s">
        <v>120</v>
      </c>
      <c r="E848" s="297" t="s">
        <v>120</v>
      </c>
      <c r="F848" s="298" t="s">
        <v>120</v>
      </c>
      <c r="G848" s="299" t="s">
        <v>120</v>
      </c>
      <c r="H848" s="295" t="s">
        <v>120</v>
      </c>
      <c r="I848" s="292" t="s">
        <v>120</v>
      </c>
      <c r="J848" s="292">
        <f>J852+J856+J860+J864+J868+J872+J876</f>
        <v>0</v>
      </c>
      <c r="K848" s="292">
        <f>J848</f>
        <v>0</v>
      </c>
      <c r="L848" s="292" t="s">
        <v>120</v>
      </c>
      <c r="M848" s="292" t="s">
        <v>120</v>
      </c>
      <c r="N848" s="292">
        <f>N852+N856+N860+N864+N868+N872+N876</f>
        <v>0</v>
      </c>
      <c r="O848" s="292">
        <f>N848</f>
        <v>0</v>
      </c>
      <c r="P848" s="292" t="s">
        <v>120</v>
      </c>
      <c r="Q848" s="292" t="s">
        <v>120</v>
      </c>
      <c r="R848" s="292">
        <f>J848+N848</f>
        <v>0</v>
      </c>
      <c r="S848" s="294">
        <f>R848</f>
        <v>0</v>
      </c>
    </row>
    <row r="849" spans="1:19" ht="18" hidden="1" customHeight="1" x14ac:dyDescent="0.3">
      <c r="A849" s="308" t="s">
        <v>125</v>
      </c>
      <c r="B849" s="309"/>
      <c r="C849" s="292">
        <f>IF(E849+G849=0, 0, ROUND((P849-Q849)/(G849+E849)/12,0))</f>
        <v>0</v>
      </c>
      <c r="D849" s="294">
        <f>IF(F849=0,0,ROUND(Q849/F849,0))</f>
        <v>0</v>
      </c>
      <c r="E849" s="297">
        <f>E850+E851</f>
        <v>0</v>
      </c>
      <c r="F849" s="298">
        <f>F850+F851</f>
        <v>0</v>
      </c>
      <c r="G849" s="299">
        <f>G850+G851</f>
        <v>0</v>
      </c>
      <c r="H849" s="310">
        <f>H850+H851</f>
        <v>0</v>
      </c>
      <c r="I849" s="311">
        <f>I850+I851</f>
        <v>0</v>
      </c>
      <c r="J849" s="311">
        <f>J852</f>
        <v>0</v>
      </c>
      <c r="K849" s="311">
        <f>IF(H849+J849=K850+K851+K852,H849+J849,"CHYBA")</f>
        <v>0</v>
      </c>
      <c r="L849" s="292">
        <f>L850+L851</f>
        <v>0</v>
      </c>
      <c r="M849" s="292">
        <f>M850+M851</f>
        <v>0</v>
      </c>
      <c r="N849" s="292">
        <f>N852</f>
        <v>0</v>
      </c>
      <c r="O849" s="292">
        <f>IF(L849+N849=O850+O851+O852,L849+N849,"CHYBA")</f>
        <v>0</v>
      </c>
      <c r="P849" s="292">
        <f>P850+P851</f>
        <v>0</v>
      </c>
      <c r="Q849" s="292">
        <f>Q850+Q851</f>
        <v>0</v>
      </c>
      <c r="R849" s="292">
        <f>R852</f>
        <v>0</v>
      </c>
      <c r="S849" s="294">
        <f>IF(P849+R849=S850+S851+S852,P849+R849,"CHYBA")</f>
        <v>0</v>
      </c>
    </row>
    <row r="850" spans="1:19" ht="18" hidden="1" customHeight="1" x14ac:dyDescent="0.3">
      <c r="A850" s="307" t="s">
        <v>121</v>
      </c>
      <c r="B850" s="291" t="s">
        <v>120</v>
      </c>
      <c r="C850" s="292">
        <f>IF(E850+G850=0, 0, ROUND((P850-Q850)/(G850+E850)/12,0))</f>
        <v>0</v>
      </c>
      <c r="D850" s="294">
        <f>IF(F850=0,0,ROUND(Q850/F850,0))</f>
        <v>0</v>
      </c>
      <c r="E850" s="312"/>
      <c r="F850" s="313"/>
      <c r="G850" s="314"/>
      <c r="H850" s="315"/>
      <c r="I850" s="316"/>
      <c r="J850" s="311" t="s">
        <v>120</v>
      </c>
      <c r="K850" s="311">
        <f>H850</f>
        <v>0</v>
      </c>
      <c r="L850" s="316"/>
      <c r="M850" s="316"/>
      <c r="N850" s="292" t="s">
        <v>120</v>
      </c>
      <c r="O850" s="292">
        <f>L850</f>
        <v>0</v>
      </c>
      <c r="P850" s="292">
        <f>H850+L850</f>
        <v>0</v>
      </c>
      <c r="Q850" s="292">
        <f>I850+M850</f>
        <v>0</v>
      </c>
      <c r="R850" s="292" t="s">
        <v>120</v>
      </c>
      <c r="S850" s="294">
        <f>P850</f>
        <v>0</v>
      </c>
    </row>
    <row r="851" spans="1:19" ht="18" hidden="1" customHeight="1" x14ac:dyDescent="0.3">
      <c r="A851" s="307" t="s">
        <v>122</v>
      </c>
      <c r="B851" s="291" t="s">
        <v>120</v>
      </c>
      <c r="C851" s="292">
        <f>IF(E851+G851=0, 0, ROUND((P851-Q851)/(G851+E851)/12,0))</f>
        <v>0</v>
      </c>
      <c r="D851" s="294">
        <f>IF(F851=0,0,ROUND(Q851/F851,0))</f>
        <v>0</v>
      </c>
      <c r="E851" s="312"/>
      <c r="F851" s="313"/>
      <c r="G851" s="314"/>
      <c r="H851" s="315"/>
      <c r="I851" s="316"/>
      <c r="J851" s="311" t="s">
        <v>120</v>
      </c>
      <c r="K851" s="311">
        <f>H851</f>
        <v>0</v>
      </c>
      <c r="L851" s="316"/>
      <c r="M851" s="316"/>
      <c r="N851" s="292" t="s">
        <v>120</v>
      </c>
      <c r="O851" s="292">
        <f>L851</f>
        <v>0</v>
      </c>
      <c r="P851" s="292">
        <f>H851+L851</f>
        <v>0</v>
      </c>
      <c r="Q851" s="292">
        <f>I851+M851</f>
        <v>0</v>
      </c>
      <c r="R851" s="292" t="s">
        <v>120</v>
      </c>
      <c r="S851" s="294">
        <f>P851</f>
        <v>0</v>
      </c>
    </row>
    <row r="852" spans="1:19" ht="18" hidden="1" customHeight="1" x14ac:dyDescent="0.3">
      <c r="A852" s="307" t="s">
        <v>123</v>
      </c>
      <c r="B852" s="291" t="s">
        <v>120</v>
      </c>
      <c r="C852" s="292" t="s">
        <v>120</v>
      </c>
      <c r="D852" s="294" t="s">
        <v>120</v>
      </c>
      <c r="E852" s="297" t="s">
        <v>120</v>
      </c>
      <c r="F852" s="298" t="s">
        <v>120</v>
      </c>
      <c r="G852" s="299" t="s">
        <v>120</v>
      </c>
      <c r="H852" s="295" t="s">
        <v>120</v>
      </c>
      <c r="I852" s="292" t="s">
        <v>120</v>
      </c>
      <c r="J852" s="316"/>
      <c r="K852" s="311">
        <f>J852</f>
        <v>0</v>
      </c>
      <c r="L852" s="292" t="s">
        <v>120</v>
      </c>
      <c r="M852" s="292" t="s">
        <v>120</v>
      </c>
      <c r="N852" s="316"/>
      <c r="O852" s="292">
        <f>N852</f>
        <v>0</v>
      </c>
      <c r="P852" s="292" t="s">
        <v>120</v>
      </c>
      <c r="Q852" s="292" t="s">
        <v>120</v>
      </c>
      <c r="R852" s="292">
        <f>J852+N852</f>
        <v>0</v>
      </c>
      <c r="S852" s="294">
        <f>R852</f>
        <v>0</v>
      </c>
    </row>
    <row r="853" spans="1:19" ht="18" hidden="1" customHeight="1" x14ac:dyDescent="0.3">
      <c r="A853" s="308" t="s">
        <v>125</v>
      </c>
      <c r="B853" s="309"/>
      <c r="C853" s="292">
        <f>IF(E853+G853=0, 0, ROUND((P853-Q853)/(G853+E853)/12,0))</f>
        <v>0</v>
      </c>
      <c r="D853" s="294">
        <f>IF(F853=0,0,ROUND(Q853/F853,0))</f>
        <v>0</v>
      </c>
      <c r="E853" s="297">
        <f>E854+E855</f>
        <v>0</v>
      </c>
      <c r="F853" s="298">
        <f>F854+F855</f>
        <v>0</v>
      </c>
      <c r="G853" s="299">
        <f>G854+G855</f>
        <v>0</v>
      </c>
      <c r="H853" s="295">
        <f>H854+H855</f>
        <v>0</v>
      </c>
      <c r="I853" s="292">
        <f t="shared" ref="I853" si="274">I854+I855</f>
        <v>0</v>
      </c>
      <c r="J853" s="292">
        <f>J856</f>
        <v>0</v>
      </c>
      <c r="K853" s="292">
        <f>IF(H853+J853=K854+K855+K856,H853+J853,"CHYBA")</f>
        <v>0</v>
      </c>
      <c r="L853" s="292">
        <f>L854+L855</f>
        <v>0</v>
      </c>
      <c r="M853" s="292">
        <f>M854+M855</f>
        <v>0</v>
      </c>
      <c r="N853" s="292">
        <f>N856</f>
        <v>0</v>
      </c>
      <c r="O853" s="292">
        <f>IF(L853+N853=O854+O855+O856,L853+N853,"CHYBA")</f>
        <v>0</v>
      </c>
      <c r="P853" s="292">
        <f>P854+P855</f>
        <v>0</v>
      </c>
      <c r="Q853" s="292">
        <f>Q854+Q855</f>
        <v>0</v>
      </c>
      <c r="R853" s="292">
        <f>R856</f>
        <v>0</v>
      </c>
      <c r="S853" s="294">
        <f>IF(P853+R853=S854+S855+S856,P853+R853,"CHYBA")</f>
        <v>0</v>
      </c>
    </row>
    <row r="854" spans="1:19" ht="18" hidden="1" customHeight="1" x14ac:dyDescent="0.3">
      <c r="A854" s="307" t="s">
        <v>121</v>
      </c>
      <c r="B854" s="291" t="s">
        <v>120</v>
      </c>
      <c r="C854" s="292">
        <f>IF(E854+G854=0, 0, ROUND((P854-Q854)/(G854+E854)/12,0))</f>
        <v>0</v>
      </c>
      <c r="D854" s="294">
        <f>IF(F854=0,0,ROUND(Q854/F854,0))</f>
        <v>0</v>
      </c>
      <c r="E854" s="312"/>
      <c r="F854" s="313"/>
      <c r="G854" s="314"/>
      <c r="H854" s="315"/>
      <c r="I854" s="316"/>
      <c r="J854" s="292" t="s">
        <v>120</v>
      </c>
      <c r="K854" s="292">
        <f>H854</f>
        <v>0</v>
      </c>
      <c r="L854" s="316"/>
      <c r="M854" s="316"/>
      <c r="N854" s="292" t="s">
        <v>120</v>
      </c>
      <c r="O854" s="292">
        <f>L854</f>
        <v>0</v>
      </c>
      <c r="P854" s="292">
        <f>H854+L854</f>
        <v>0</v>
      </c>
      <c r="Q854" s="292">
        <f>I854+M854</f>
        <v>0</v>
      </c>
      <c r="R854" s="292" t="s">
        <v>120</v>
      </c>
      <c r="S854" s="294">
        <f>P854</f>
        <v>0</v>
      </c>
    </row>
    <row r="855" spans="1:19" ht="18" hidden="1" customHeight="1" x14ac:dyDescent="0.3">
      <c r="A855" s="307" t="s">
        <v>122</v>
      </c>
      <c r="B855" s="291" t="s">
        <v>120</v>
      </c>
      <c r="C855" s="292">
        <f>IF(E855+G855=0, 0, ROUND((P855-Q855)/(G855+E855)/12,0))</f>
        <v>0</v>
      </c>
      <c r="D855" s="294">
        <f>IF(F855=0,0,ROUND(Q855/F855,0))</f>
        <v>0</v>
      </c>
      <c r="E855" s="312"/>
      <c r="F855" s="313"/>
      <c r="G855" s="314"/>
      <c r="H855" s="315"/>
      <c r="I855" s="316"/>
      <c r="J855" s="292" t="s">
        <v>120</v>
      </c>
      <c r="K855" s="292">
        <f>H855</f>
        <v>0</v>
      </c>
      <c r="L855" s="316"/>
      <c r="M855" s="316"/>
      <c r="N855" s="292" t="s">
        <v>120</v>
      </c>
      <c r="O855" s="292">
        <f>L855</f>
        <v>0</v>
      </c>
      <c r="P855" s="292">
        <f>H855+L855</f>
        <v>0</v>
      </c>
      <c r="Q855" s="292">
        <f>I855+M855</f>
        <v>0</v>
      </c>
      <c r="R855" s="292" t="s">
        <v>120</v>
      </c>
      <c r="S855" s="294">
        <f>P855</f>
        <v>0</v>
      </c>
    </row>
    <row r="856" spans="1:19" ht="18" hidden="1" customHeight="1" x14ac:dyDescent="0.3">
      <c r="A856" s="307" t="s">
        <v>123</v>
      </c>
      <c r="B856" s="291" t="s">
        <v>120</v>
      </c>
      <c r="C856" s="292" t="s">
        <v>120</v>
      </c>
      <c r="D856" s="294" t="s">
        <v>120</v>
      </c>
      <c r="E856" s="297" t="s">
        <v>120</v>
      </c>
      <c r="F856" s="298" t="s">
        <v>120</v>
      </c>
      <c r="G856" s="299" t="s">
        <v>120</v>
      </c>
      <c r="H856" s="295" t="s">
        <v>120</v>
      </c>
      <c r="I856" s="292" t="s">
        <v>120</v>
      </c>
      <c r="J856" s="316"/>
      <c r="K856" s="292">
        <f>J856</f>
        <v>0</v>
      </c>
      <c r="L856" s="292" t="s">
        <v>120</v>
      </c>
      <c r="M856" s="292" t="s">
        <v>120</v>
      </c>
      <c r="N856" s="316"/>
      <c r="O856" s="292">
        <f>N856</f>
        <v>0</v>
      </c>
      <c r="P856" s="292" t="s">
        <v>120</v>
      </c>
      <c r="Q856" s="292" t="s">
        <v>120</v>
      </c>
      <c r="R856" s="292">
        <f>J856+N856</f>
        <v>0</v>
      </c>
      <c r="S856" s="294">
        <f>R856</f>
        <v>0</v>
      </c>
    </row>
    <row r="857" spans="1:19" ht="18" hidden="1" customHeight="1" x14ac:dyDescent="0.3">
      <c r="A857" s="308" t="s">
        <v>125</v>
      </c>
      <c r="B857" s="309"/>
      <c r="C857" s="292">
        <f>IF(E857+G857=0, 0, ROUND((P857-Q857)/(G857+E857)/12,0))</f>
        <v>0</v>
      </c>
      <c r="D857" s="294">
        <f>IF(F857=0,0,ROUND(Q857/F857,0))</f>
        <v>0</v>
      </c>
      <c r="E857" s="297">
        <f>E858+E859</f>
        <v>0</v>
      </c>
      <c r="F857" s="298">
        <f>F858+F859</f>
        <v>0</v>
      </c>
      <c r="G857" s="299">
        <f>G858+G859</f>
        <v>0</v>
      </c>
      <c r="H857" s="295">
        <f>H858+H859</f>
        <v>0</v>
      </c>
      <c r="I857" s="292">
        <f t="shared" ref="I857" si="275">I858+I859</f>
        <v>0</v>
      </c>
      <c r="J857" s="292">
        <f>J860</f>
        <v>0</v>
      </c>
      <c r="K857" s="292">
        <f>IF(H857+J857=K858+K859+K860,H857+J857,"CHYBA")</f>
        <v>0</v>
      </c>
      <c r="L857" s="292">
        <f>L858+L859</f>
        <v>0</v>
      </c>
      <c r="M857" s="292">
        <f>M858+M859</f>
        <v>0</v>
      </c>
      <c r="N857" s="292">
        <f>N860</f>
        <v>0</v>
      </c>
      <c r="O857" s="292">
        <f>IF(L857+N857=O858+O859+O860,L857+N857,"CHYBA")</f>
        <v>0</v>
      </c>
      <c r="P857" s="292">
        <f>P858+P859</f>
        <v>0</v>
      </c>
      <c r="Q857" s="292">
        <f>Q858+Q859</f>
        <v>0</v>
      </c>
      <c r="R857" s="292">
        <f>R860</f>
        <v>0</v>
      </c>
      <c r="S857" s="294">
        <f>IF(P857+R857=S858+S859+S860,P857+R857,"CHYBA")</f>
        <v>0</v>
      </c>
    </row>
    <row r="858" spans="1:19" ht="18" hidden="1" customHeight="1" x14ac:dyDescent="0.3">
      <c r="A858" s="307" t="s">
        <v>121</v>
      </c>
      <c r="B858" s="291" t="s">
        <v>120</v>
      </c>
      <c r="C858" s="292">
        <f>IF(E858+G858=0, 0, ROUND((P858-Q858)/(G858+E858)/12,0))</f>
        <v>0</v>
      </c>
      <c r="D858" s="294">
        <f>IF(F858=0,0,ROUND(Q858/F858,0))</f>
        <v>0</v>
      </c>
      <c r="E858" s="312"/>
      <c r="F858" s="313"/>
      <c r="G858" s="314"/>
      <c r="H858" s="315"/>
      <c r="I858" s="316"/>
      <c r="J858" s="292" t="s">
        <v>120</v>
      </c>
      <c r="K858" s="292">
        <f>H858</f>
        <v>0</v>
      </c>
      <c r="L858" s="316"/>
      <c r="M858" s="316"/>
      <c r="N858" s="292" t="s">
        <v>120</v>
      </c>
      <c r="O858" s="292">
        <f>L858</f>
        <v>0</v>
      </c>
      <c r="P858" s="292">
        <f>H858+L858</f>
        <v>0</v>
      </c>
      <c r="Q858" s="292">
        <f>I858+M858</f>
        <v>0</v>
      </c>
      <c r="R858" s="292" t="s">
        <v>120</v>
      </c>
      <c r="S858" s="294">
        <f>P858</f>
        <v>0</v>
      </c>
    </row>
    <row r="859" spans="1:19" ht="18" hidden="1" customHeight="1" x14ac:dyDescent="0.3">
      <c r="A859" s="307" t="s">
        <v>122</v>
      </c>
      <c r="B859" s="291" t="s">
        <v>120</v>
      </c>
      <c r="C859" s="292">
        <f>IF(E859+G859=0, 0, ROUND((P859-Q859)/(G859+E859)/12,0))</f>
        <v>0</v>
      </c>
      <c r="D859" s="294">
        <f>IF(F859=0,0,ROUND(Q859/F859,0))</f>
        <v>0</v>
      </c>
      <c r="E859" s="312"/>
      <c r="F859" s="313"/>
      <c r="G859" s="314"/>
      <c r="H859" s="315"/>
      <c r="I859" s="316"/>
      <c r="J859" s="292" t="s">
        <v>120</v>
      </c>
      <c r="K859" s="292">
        <f>H859</f>
        <v>0</v>
      </c>
      <c r="L859" s="316"/>
      <c r="M859" s="316"/>
      <c r="N859" s="292" t="s">
        <v>120</v>
      </c>
      <c r="O859" s="292">
        <f>L859</f>
        <v>0</v>
      </c>
      <c r="P859" s="292">
        <f>H859+L859</f>
        <v>0</v>
      </c>
      <c r="Q859" s="292">
        <f>I859+M859</f>
        <v>0</v>
      </c>
      <c r="R859" s="292" t="s">
        <v>120</v>
      </c>
      <c r="S859" s="294">
        <f>P859</f>
        <v>0</v>
      </c>
    </row>
    <row r="860" spans="1:19" ht="18" hidden="1" customHeight="1" x14ac:dyDescent="0.3">
      <c r="A860" s="307" t="s">
        <v>123</v>
      </c>
      <c r="B860" s="291" t="s">
        <v>120</v>
      </c>
      <c r="C860" s="292" t="s">
        <v>120</v>
      </c>
      <c r="D860" s="294" t="s">
        <v>120</v>
      </c>
      <c r="E860" s="297" t="s">
        <v>120</v>
      </c>
      <c r="F860" s="298" t="s">
        <v>120</v>
      </c>
      <c r="G860" s="299" t="s">
        <v>120</v>
      </c>
      <c r="H860" s="295" t="s">
        <v>120</v>
      </c>
      <c r="I860" s="292" t="s">
        <v>120</v>
      </c>
      <c r="J860" s="316"/>
      <c r="K860" s="292">
        <f>J860</f>
        <v>0</v>
      </c>
      <c r="L860" s="292" t="s">
        <v>120</v>
      </c>
      <c r="M860" s="292" t="s">
        <v>120</v>
      </c>
      <c r="N860" s="316"/>
      <c r="O860" s="292">
        <f>N860</f>
        <v>0</v>
      </c>
      <c r="P860" s="292" t="s">
        <v>120</v>
      </c>
      <c r="Q860" s="292" t="s">
        <v>120</v>
      </c>
      <c r="R860" s="292">
        <f>J860+N860</f>
        <v>0</v>
      </c>
      <c r="S860" s="294">
        <f>R860</f>
        <v>0</v>
      </c>
    </row>
    <row r="861" spans="1:19" ht="18" hidden="1" customHeight="1" x14ac:dyDescent="0.3">
      <c r="A861" s="308" t="s">
        <v>125</v>
      </c>
      <c r="B861" s="309"/>
      <c r="C861" s="292">
        <f>IF(E861+G861=0, 0, ROUND((P861-Q861)/(G861+E861)/12,0))</f>
        <v>0</v>
      </c>
      <c r="D861" s="294">
        <f>IF(F861=0,0,ROUND(Q861/F861,0))</f>
        <v>0</v>
      </c>
      <c r="E861" s="297">
        <f>E862+E863</f>
        <v>0</v>
      </c>
      <c r="F861" s="298">
        <f>F862+F863</f>
        <v>0</v>
      </c>
      <c r="G861" s="299">
        <f>G862+G863</f>
        <v>0</v>
      </c>
      <c r="H861" s="295">
        <f>H862+H863</f>
        <v>0</v>
      </c>
      <c r="I861" s="292">
        <f t="shared" ref="I861" si="276">I862+I863</f>
        <v>0</v>
      </c>
      <c r="J861" s="292">
        <f>J864</f>
        <v>0</v>
      </c>
      <c r="K861" s="292">
        <f>IF(H861+J861=K862+K863+K864,H861+J861,"CHYBA")</f>
        <v>0</v>
      </c>
      <c r="L861" s="292">
        <f>L862+L863</f>
        <v>0</v>
      </c>
      <c r="M861" s="292">
        <f>M862+M863</f>
        <v>0</v>
      </c>
      <c r="N861" s="292">
        <f>N864</f>
        <v>0</v>
      </c>
      <c r="O861" s="292">
        <f>IF(L861+N861=O862+O863+O864,L861+N861,"CHYBA")</f>
        <v>0</v>
      </c>
      <c r="P861" s="292">
        <f>P862+P863</f>
        <v>0</v>
      </c>
      <c r="Q861" s="292">
        <f>Q862+Q863</f>
        <v>0</v>
      </c>
      <c r="R861" s="292">
        <f>R864</f>
        <v>0</v>
      </c>
      <c r="S861" s="294">
        <f>IF(P861+R861=S862+S863+S864,P861+R861,"CHYBA")</f>
        <v>0</v>
      </c>
    </row>
    <row r="862" spans="1:19" ht="18" hidden="1" customHeight="1" x14ac:dyDescent="0.3">
      <c r="A862" s="307" t="s">
        <v>121</v>
      </c>
      <c r="B862" s="291" t="s">
        <v>120</v>
      </c>
      <c r="C862" s="292">
        <f>IF(E862+G862=0, 0, ROUND((P862-Q862)/(G862+E862)/12,0))</f>
        <v>0</v>
      </c>
      <c r="D862" s="294">
        <f>IF(F862=0,0,ROUND(Q862/F862,0))</f>
        <v>0</v>
      </c>
      <c r="E862" s="312"/>
      <c r="F862" s="313"/>
      <c r="G862" s="314"/>
      <c r="H862" s="315"/>
      <c r="I862" s="316"/>
      <c r="J862" s="292" t="s">
        <v>120</v>
      </c>
      <c r="K862" s="292">
        <f>H862</f>
        <v>0</v>
      </c>
      <c r="L862" s="316"/>
      <c r="M862" s="316"/>
      <c r="N862" s="292" t="s">
        <v>120</v>
      </c>
      <c r="O862" s="292">
        <f>L862</f>
        <v>0</v>
      </c>
      <c r="P862" s="292">
        <f>H862+L862</f>
        <v>0</v>
      </c>
      <c r="Q862" s="292">
        <f>I862+M862</f>
        <v>0</v>
      </c>
      <c r="R862" s="292" t="s">
        <v>120</v>
      </c>
      <c r="S862" s="294">
        <f>P862</f>
        <v>0</v>
      </c>
    </row>
    <row r="863" spans="1:19" ht="18" hidden="1" customHeight="1" x14ac:dyDescent="0.3">
      <c r="A863" s="307" t="s">
        <v>122</v>
      </c>
      <c r="B863" s="291" t="s">
        <v>120</v>
      </c>
      <c r="C863" s="292">
        <f>IF(E863+G863=0, 0, ROUND((P863-Q863)/(G863+E863)/12,0))</f>
        <v>0</v>
      </c>
      <c r="D863" s="294">
        <f>IF(F863=0,0,ROUND(Q863/F863,0))</f>
        <v>0</v>
      </c>
      <c r="E863" s="312"/>
      <c r="F863" s="313"/>
      <c r="G863" s="314"/>
      <c r="H863" s="315"/>
      <c r="I863" s="316"/>
      <c r="J863" s="292" t="s">
        <v>120</v>
      </c>
      <c r="K863" s="292">
        <f>H863</f>
        <v>0</v>
      </c>
      <c r="L863" s="316"/>
      <c r="M863" s="316"/>
      <c r="N863" s="292" t="s">
        <v>120</v>
      </c>
      <c r="O863" s="292">
        <f>L863</f>
        <v>0</v>
      </c>
      <c r="P863" s="292">
        <f>H863+L863</f>
        <v>0</v>
      </c>
      <c r="Q863" s="292">
        <f>I863+M863</f>
        <v>0</v>
      </c>
      <c r="R863" s="292" t="s">
        <v>120</v>
      </c>
      <c r="S863" s="294">
        <f>P863</f>
        <v>0</v>
      </c>
    </row>
    <row r="864" spans="1:19" ht="18" hidden="1" customHeight="1" x14ac:dyDescent="0.3">
      <c r="A864" s="307" t="s">
        <v>123</v>
      </c>
      <c r="B864" s="291" t="s">
        <v>120</v>
      </c>
      <c r="C864" s="292" t="s">
        <v>120</v>
      </c>
      <c r="D864" s="294" t="s">
        <v>120</v>
      </c>
      <c r="E864" s="297" t="s">
        <v>120</v>
      </c>
      <c r="F864" s="298" t="s">
        <v>120</v>
      </c>
      <c r="G864" s="299" t="s">
        <v>120</v>
      </c>
      <c r="H864" s="295" t="s">
        <v>120</v>
      </c>
      <c r="I864" s="292" t="s">
        <v>120</v>
      </c>
      <c r="J864" s="316"/>
      <c r="K864" s="292">
        <f>J864</f>
        <v>0</v>
      </c>
      <c r="L864" s="292" t="s">
        <v>120</v>
      </c>
      <c r="M864" s="292" t="s">
        <v>120</v>
      </c>
      <c r="N864" s="316"/>
      <c r="O864" s="292">
        <f>N864</f>
        <v>0</v>
      </c>
      <c r="P864" s="292" t="s">
        <v>120</v>
      </c>
      <c r="Q864" s="292" t="s">
        <v>120</v>
      </c>
      <c r="R864" s="292">
        <f>J864+N864</f>
        <v>0</v>
      </c>
      <c r="S864" s="294">
        <f>R864</f>
        <v>0</v>
      </c>
    </row>
    <row r="865" spans="1:19" ht="18" hidden="1" customHeight="1" x14ac:dyDescent="0.3">
      <c r="A865" s="308" t="s">
        <v>125</v>
      </c>
      <c r="B865" s="309"/>
      <c r="C865" s="292">
        <f>IF(E865+G865=0, 0, ROUND((P865-Q865)/(G865+E865)/12,0))</f>
        <v>0</v>
      </c>
      <c r="D865" s="294">
        <f>IF(F865=0,0,ROUND(Q865/F865,0))</f>
        <v>0</v>
      </c>
      <c r="E865" s="297">
        <f>E866+E867</f>
        <v>0</v>
      </c>
      <c r="F865" s="298">
        <f>F866+F867</f>
        <v>0</v>
      </c>
      <c r="G865" s="299">
        <f>G866+G867</f>
        <v>0</v>
      </c>
      <c r="H865" s="295">
        <f>H866+H867</f>
        <v>0</v>
      </c>
      <c r="I865" s="292">
        <f t="shared" ref="I865" si="277">I866+I867</f>
        <v>0</v>
      </c>
      <c r="J865" s="292">
        <f>J868</f>
        <v>0</v>
      </c>
      <c r="K865" s="292">
        <f>IF(H865+J865=K866+K867+K868,H865+J865,"CHYBA")</f>
        <v>0</v>
      </c>
      <c r="L865" s="292">
        <f>L866+L867</f>
        <v>0</v>
      </c>
      <c r="M865" s="292">
        <f>M866+M867</f>
        <v>0</v>
      </c>
      <c r="N865" s="292">
        <f>N868</f>
        <v>0</v>
      </c>
      <c r="O865" s="292">
        <f>IF(L865+N865=O866+O867+O868,L865+N865,"CHYBA")</f>
        <v>0</v>
      </c>
      <c r="P865" s="292">
        <f>P866+P867</f>
        <v>0</v>
      </c>
      <c r="Q865" s="292">
        <f>Q866+Q867</f>
        <v>0</v>
      </c>
      <c r="R865" s="292">
        <f>R868</f>
        <v>0</v>
      </c>
      <c r="S865" s="294">
        <f>IF(P865+R865=S866+S867+S868,P865+R865,"CHYBA")</f>
        <v>0</v>
      </c>
    </row>
    <row r="866" spans="1:19" ht="18" hidden="1" customHeight="1" x14ac:dyDescent="0.3">
      <c r="A866" s="307" t="s">
        <v>121</v>
      </c>
      <c r="B866" s="291" t="s">
        <v>120</v>
      </c>
      <c r="C866" s="292">
        <f>IF(E866+G866=0, 0, ROUND((P866-Q866)/(G866+E866)/12,0))</f>
        <v>0</v>
      </c>
      <c r="D866" s="294">
        <f>IF(F866=0,0,ROUND(Q866/F866,0))</f>
        <v>0</v>
      </c>
      <c r="E866" s="312"/>
      <c r="F866" s="313"/>
      <c r="G866" s="314"/>
      <c r="H866" s="315"/>
      <c r="I866" s="316"/>
      <c r="J866" s="292" t="s">
        <v>120</v>
      </c>
      <c r="K866" s="292">
        <f>H866</f>
        <v>0</v>
      </c>
      <c r="L866" s="316"/>
      <c r="M866" s="316"/>
      <c r="N866" s="292" t="s">
        <v>120</v>
      </c>
      <c r="O866" s="292">
        <f>L866</f>
        <v>0</v>
      </c>
      <c r="P866" s="292">
        <f>H866+L866</f>
        <v>0</v>
      </c>
      <c r="Q866" s="292">
        <f>I866+M866</f>
        <v>0</v>
      </c>
      <c r="R866" s="292" t="s">
        <v>120</v>
      </c>
      <c r="S866" s="294">
        <f>P866</f>
        <v>0</v>
      </c>
    </row>
    <row r="867" spans="1:19" ht="18" hidden="1" customHeight="1" x14ac:dyDescent="0.3">
      <c r="A867" s="307" t="s">
        <v>122</v>
      </c>
      <c r="B867" s="291" t="s">
        <v>120</v>
      </c>
      <c r="C867" s="292">
        <f>IF(E867+G867=0, 0, ROUND((P867-Q867)/(G867+E867)/12,0))</f>
        <v>0</v>
      </c>
      <c r="D867" s="294">
        <f>IF(F867=0,0,ROUND(Q867/F867,0))</f>
        <v>0</v>
      </c>
      <c r="E867" s="312"/>
      <c r="F867" s="313"/>
      <c r="G867" s="314"/>
      <c r="H867" s="315"/>
      <c r="I867" s="316"/>
      <c r="J867" s="292" t="s">
        <v>120</v>
      </c>
      <c r="K867" s="292">
        <f>H867</f>
        <v>0</v>
      </c>
      <c r="L867" s="316"/>
      <c r="M867" s="316"/>
      <c r="N867" s="292" t="s">
        <v>120</v>
      </c>
      <c r="O867" s="292">
        <f>L867</f>
        <v>0</v>
      </c>
      <c r="P867" s="292">
        <f>H867+L867</f>
        <v>0</v>
      </c>
      <c r="Q867" s="292">
        <f>I867+M867</f>
        <v>0</v>
      </c>
      <c r="R867" s="292" t="s">
        <v>120</v>
      </c>
      <c r="S867" s="294">
        <f>P867</f>
        <v>0</v>
      </c>
    </row>
    <row r="868" spans="1:19" ht="18" hidden="1" customHeight="1" x14ac:dyDescent="0.3">
      <c r="A868" s="307" t="s">
        <v>123</v>
      </c>
      <c r="B868" s="291" t="s">
        <v>120</v>
      </c>
      <c r="C868" s="292" t="s">
        <v>120</v>
      </c>
      <c r="D868" s="294" t="s">
        <v>120</v>
      </c>
      <c r="E868" s="297" t="s">
        <v>120</v>
      </c>
      <c r="F868" s="298" t="s">
        <v>120</v>
      </c>
      <c r="G868" s="299" t="s">
        <v>120</v>
      </c>
      <c r="H868" s="295" t="s">
        <v>120</v>
      </c>
      <c r="I868" s="292" t="s">
        <v>120</v>
      </c>
      <c r="J868" s="316"/>
      <c r="K868" s="292">
        <f>J868</f>
        <v>0</v>
      </c>
      <c r="L868" s="292" t="s">
        <v>120</v>
      </c>
      <c r="M868" s="292" t="s">
        <v>120</v>
      </c>
      <c r="N868" s="316"/>
      <c r="O868" s="292">
        <f>N868</f>
        <v>0</v>
      </c>
      <c r="P868" s="292" t="s">
        <v>120</v>
      </c>
      <c r="Q868" s="292" t="s">
        <v>120</v>
      </c>
      <c r="R868" s="292">
        <f>J868+N868</f>
        <v>0</v>
      </c>
      <c r="S868" s="294">
        <f>R868</f>
        <v>0</v>
      </c>
    </row>
    <row r="869" spans="1:19" ht="18" hidden="1" customHeight="1" x14ac:dyDescent="0.3">
      <c r="A869" s="308" t="s">
        <v>125</v>
      </c>
      <c r="B869" s="309"/>
      <c r="C869" s="292">
        <f>IF(E869+G869=0, 0, ROUND((P869-Q869)/(G869+E869)/12,0))</f>
        <v>0</v>
      </c>
      <c r="D869" s="294">
        <f>IF(F869=0,0,ROUND(Q869/F869,0))</f>
        <v>0</v>
      </c>
      <c r="E869" s="297">
        <f>E870+E871</f>
        <v>0</v>
      </c>
      <c r="F869" s="298">
        <f>F870+F871</f>
        <v>0</v>
      </c>
      <c r="G869" s="299">
        <f>G870+G871</f>
        <v>0</v>
      </c>
      <c r="H869" s="295">
        <f>H870+H871</f>
        <v>0</v>
      </c>
      <c r="I869" s="292">
        <f t="shared" ref="I869" si="278">I870+I871</f>
        <v>0</v>
      </c>
      <c r="J869" s="292">
        <f>J872</f>
        <v>0</v>
      </c>
      <c r="K869" s="292">
        <f>IF(H869+J869=K870+K871+K872,H869+J869,"CHYBA")</f>
        <v>0</v>
      </c>
      <c r="L869" s="292">
        <f>L870+L871</f>
        <v>0</v>
      </c>
      <c r="M869" s="292">
        <f>M870+M871</f>
        <v>0</v>
      </c>
      <c r="N869" s="292">
        <f>N872</f>
        <v>0</v>
      </c>
      <c r="O869" s="292">
        <f>IF(L869+N869=O870+O871+O872,L869+N869,"CHYBA")</f>
        <v>0</v>
      </c>
      <c r="P869" s="292">
        <f>P870+P871</f>
        <v>0</v>
      </c>
      <c r="Q869" s="292">
        <f>Q870+Q871</f>
        <v>0</v>
      </c>
      <c r="R869" s="292">
        <f>R872</f>
        <v>0</v>
      </c>
      <c r="S869" s="294">
        <f>IF(P869+R869=S870+S871+S872,P869+R869,"CHYBA")</f>
        <v>0</v>
      </c>
    </row>
    <row r="870" spans="1:19" ht="18" hidden="1" customHeight="1" x14ac:dyDescent="0.3">
      <c r="A870" s="307" t="s">
        <v>121</v>
      </c>
      <c r="B870" s="291" t="s">
        <v>120</v>
      </c>
      <c r="C870" s="292">
        <f>IF(E870+G870=0, 0, ROUND((P870-Q870)/(G870+E870)/12,0))</f>
        <v>0</v>
      </c>
      <c r="D870" s="294">
        <f>IF(F870=0,0,ROUND(Q870/F870,0))</f>
        <v>0</v>
      </c>
      <c r="E870" s="312"/>
      <c r="F870" s="313"/>
      <c r="G870" s="314"/>
      <c r="H870" s="315"/>
      <c r="I870" s="316"/>
      <c r="J870" s="292" t="s">
        <v>120</v>
      </c>
      <c r="K870" s="292">
        <f>H870</f>
        <v>0</v>
      </c>
      <c r="L870" s="316"/>
      <c r="M870" s="316"/>
      <c r="N870" s="292" t="s">
        <v>120</v>
      </c>
      <c r="O870" s="292">
        <f>L870</f>
        <v>0</v>
      </c>
      <c r="P870" s="292">
        <f>H870+L870</f>
        <v>0</v>
      </c>
      <c r="Q870" s="292">
        <f>I870+M870</f>
        <v>0</v>
      </c>
      <c r="R870" s="292" t="s">
        <v>120</v>
      </c>
      <c r="S870" s="294">
        <f>P870</f>
        <v>0</v>
      </c>
    </row>
    <row r="871" spans="1:19" ht="18" hidden="1" customHeight="1" x14ac:dyDescent="0.3">
      <c r="A871" s="307" t="s">
        <v>122</v>
      </c>
      <c r="B871" s="291" t="s">
        <v>120</v>
      </c>
      <c r="C871" s="292">
        <f>IF(E871+G871=0, 0, ROUND((P871-Q871)/(G871+E871)/12,0))</f>
        <v>0</v>
      </c>
      <c r="D871" s="294">
        <f>IF(F871=0,0,ROUND(Q871/F871,0))</f>
        <v>0</v>
      </c>
      <c r="E871" s="312"/>
      <c r="F871" s="313"/>
      <c r="G871" s="314"/>
      <c r="H871" s="315"/>
      <c r="I871" s="316"/>
      <c r="J871" s="292" t="s">
        <v>120</v>
      </c>
      <c r="K871" s="292">
        <f>H871</f>
        <v>0</v>
      </c>
      <c r="L871" s="316"/>
      <c r="M871" s="316"/>
      <c r="N871" s="292" t="s">
        <v>120</v>
      </c>
      <c r="O871" s="292">
        <f>L871</f>
        <v>0</v>
      </c>
      <c r="P871" s="292">
        <f>H871+L871</f>
        <v>0</v>
      </c>
      <c r="Q871" s="292">
        <f>I871+M871</f>
        <v>0</v>
      </c>
      <c r="R871" s="292" t="s">
        <v>120</v>
      </c>
      <c r="S871" s="294">
        <f>P871</f>
        <v>0</v>
      </c>
    </row>
    <row r="872" spans="1:19" ht="18" hidden="1" customHeight="1" x14ac:dyDescent="0.3">
      <c r="A872" s="307" t="s">
        <v>123</v>
      </c>
      <c r="B872" s="291" t="s">
        <v>120</v>
      </c>
      <c r="C872" s="292" t="s">
        <v>120</v>
      </c>
      <c r="D872" s="294" t="s">
        <v>120</v>
      </c>
      <c r="E872" s="297" t="s">
        <v>120</v>
      </c>
      <c r="F872" s="298" t="s">
        <v>120</v>
      </c>
      <c r="G872" s="299" t="s">
        <v>120</v>
      </c>
      <c r="H872" s="295" t="s">
        <v>120</v>
      </c>
      <c r="I872" s="292" t="s">
        <v>120</v>
      </c>
      <c r="J872" s="316"/>
      <c r="K872" s="292">
        <f>J872</f>
        <v>0</v>
      </c>
      <c r="L872" s="292" t="s">
        <v>120</v>
      </c>
      <c r="M872" s="292" t="s">
        <v>120</v>
      </c>
      <c r="N872" s="316"/>
      <c r="O872" s="292">
        <f>N872</f>
        <v>0</v>
      </c>
      <c r="P872" s="292" t="s">
        <v>120</v>
      </c>
      <c r="Q872" s="292" t="s">
        <v>120</v>
      </c>
      <c r="R872" s="292">
        <f>J872+N872</f>
        <v>0</v>
      </c>
      <c r="S872" s="294">
        <f>R872</f>
        <v>0</v>
      </c>
    </row>
    <row r="873" spans="1:19" ht="18" hidden="1" customHeight="1" x14ac:dyDescent="0.3">
      <c r="A873" s="308" t="s">
        <v>125</v>
      </c>
      <c r="B873" s="309"/>
      <c r="C873" s="292">
        <f>IF(E873+G873=0, 0, ROUND((P873-Q873)/(G873+E873)/12,0))</f>
        <v>0</v>
      </c>
      <c r="D873" s="294">
        <f>IF(F873=0,0,ROUND(Q873/F873,0))</f>
        <v>0</v>
      </c>
      <c r="E873" s="297">
        <f>E874+E875</f>
        <v>0</v>
      </c>
      <c r="F873" s="298">
        <f>F874+F875</f>
        <v>0</v>
      </c>
      <c r="G873" s="299">
        <f>G874+G875</f>
        <v>0</v>
      </c>
      <c r="H873" s="295">
        <f>H874+H875</f>
        <v>0</v>
      </c>
      <c r="I873" s="292">
        <f t="shared" ref="I873" si="279">I874+I875</f>
        <v>0</v>
      </c>
      <c r="J873" s="292">
        <f>J876</f>
        <v>0</v>
      </c>
      <c r="K873" s="292">
        <f>IF(H873+J873=K874+K875+K876,H873+J873,"CHYBA")</f>
        <v>0</v>
      </c>
      <c r="L873" s="292">
        <f>L874+L875</f>
        <v>0</v>
      </c>
      <c r="M873" s="292">
        <f>M874+M875</f>
        <v>0</v>
      </c>
      <c r="N873" s="292">
        <f>N876</f>
        <v>0</v>
      </c>
      <c r="O873" s="292">
        <f>IF(L873+N873=O874+O875+O876,L873+N873,"CHYBA")</f>
        <v>0</v>
      </c>
      <c r="P873" s="292">
        <f>P874+P875</f>
        <v>0</v>
      </c>
      <c r="Q873" s="292">
        <f>Q874+Q875</f>
        <v>0</v>
      </c>
      <c r="R873" s="292">
        <f>R876</f>
        <v>0</v>
      </c>
      <c r="S873" s="294">
        <f>IF(P873+R873=S874+S875+S876,P873+R873,"CHYBA")</f>
        <v>0</v>
      </c>
    </row>
    <row r="874" spans="1:19" ht="18" hidden="1" customHeight="1" x14ac:dyDescent="0.3">
      <c r="A874" s="307" t="s">
        <v>121</v>
      </c>
      <c r="B874" s="291" t="s">
        <v>120</v>
      </c>
      <c r="C874" s="292">
        <f>IF(E874+G874=0, 0, ROUND((P874-Q874)/(G874+E874)/12,0))</f>
        <v>0</v>
      </c>
      <c r="D874" s="294">
        <f>IF(F874=0,0,ROUND(Q874/F874,0))</f>
        <v>0</v>
      </c>
      <c r="E874" s="312"/>
      <c r="F874" s="313"/>
      <c r="G874" s="314"/>
      <c r="H874" s="315"/>
      <c r="I874" s="316"/>
      <c r="J874" s="292" t="s">
        <v>120</v>
      </c>
      <c r="K874" s="292">
        <f>H874</f>
        <v>0</v>
      </c>
      <c r="L874" s="316"/>
      <c r="M874" s="316"/>
      <c r="N874" s="292" t="s">
        <v>120</v>
      </c>
      <c r="O874" s="292">
        <f>L874</f>
        <v>0</v>
      </c>
      <c r="P874" s="292">
        <f>H874+L874</f>
        <v>0</v>
      </c>
      <c r="Q874" s="292">
        <f>I874+M874</f>
        <v>0</v>
      </c>
      <c r="R874" s="292" t="s">
        <v>120</v>
      </c>
      <c r="S874" s="294">
        <f>P874</f>
        <v>0</v>
      </c>
    </row>
    <row r="875" spans="1:19" ht="18" hidden="1" customHeight="1" x14ac:dyDescent="0.3">
      <c r="A875" s="307" t="s">
        <v>122</v>
      </c>
      <c r="B875" s="291" t="s">
        <v>120</v>
      </c>
      <c r="C875" s="292">
        <f>IF(E875+G875=0, 0, ROUND((P875-Q875)/(G875+E875)/12,0))</f>
        <v>0</v>
      </c>
      <c r="D875" s="294">
        <f>IF(F875=0,0,ROUND(Q875/F875,0))</f>
        <v>0</v>
      </c>
      <c r="E875" s="312"/>
      <c r="F875" s="313"/>
      <c r="G875" s="314"/>
      <c r="H875" s="315"/>
      <c r="I875" s="316"/>
      <c r="J875" s="292" t="s">
        <v>120</v>
      </c>
      <c r="K875" s="292">
        <f>H875</f>
        <v>0</v>
      </c>
      <c r="L875" s="316"/>
      <c r="M875" s="316"/>
      <c r="N875" s="292" t="s">
        <v>120</v>
      </c>
      <c r="O875" s="292">
        <f>L875</f>
        <v>0</v>
      </c>
      <c r="P875" s="292">
        <f>H875+L875</f>
        <v>0</v>
      </c>
      <c r="Q875" s="292">
        <f>I875+M875</f>
        <v>0</v>
      </c>
      <c r="R875" s="292" t="s">
        <v>120</v>
      </c>
      <c r="S875" s="294">
        <f>P875</f>
        <v>0</v>
      </c>
    </row>
    <row r="876" spans="1:19" ht="18" hidden="1" customHeight="1" x14ac:dyDescent="0.3">
      <c r="A876" s="325" t="s">
        <v>123</v>
      </c>
      <c r="B876" s="326" t="s">
        <v>120</v>
      </c>
      <c r="C876" s="327" t="s">
        <v>120</v>
      </c>
      <c r="D876" s="333" t="s">
        <v>120</v>
      </c>
      <c r="E876" s="328" t="s">
        <v>120</v>
      </c>
      <c r="F876" s="329" t="s">
        <v>120</v>
      </c>
      <c r="G876" s="330" t="s">
        <v>120</v>
      </c>
      <c r="H876" s="331" t="s">
        <v>120</v>
      </c>
      <c r="I876" s="327" t="s">
        <v>120</v>
      </c>
      <c r="J876" s="332"/>
      <c r="K876" s="327">
        <f>J876</f>
        <v>0</v>
      </c>
      <c r="L876" s="327" t="s">
        <v>120</v>
      </c>
      <c r="M876" s="327" t="s">
        <v>120</v>
      </c>
      <c r="N876" s="332"/>
      <c r="O876" s="327">
        <f>N876</f>
        <v>0</v>
      </c>
      <c r="P876" s="327" t="s">
        <v>120</v>
      </c>
      <c r="Q876" s="327" t="s">
        <v>120</v>
      </c>
      <c r="R876" s="327">
        <f>J876+N876</f>
        <v>0</v>
      </c>
      <c r="S876" s="333">
        <f>R876</f>
        <v>0</v>
      </c>
    </row>
    <row r="877" spans="1:19" ht="18" hidden="1" customHeight="1" x14ac:dyDescent="0.3">
      <c r="A877" s="301" t="s">
        <v>133</v>
      </c>
      <c r="B877" s="302" t="s">
        <v>120</v>
      </c>
      <c r="C877" s="319">
        <f>IF(E877+G877=0, 0, ROUND((P877-Q877)/(G877+E877)/12,0))</f>
        <v>0</v>
      </c>
      <c r="D877" s="324">
        <f>IF(F877=0,0,ROUND(Q877/F877,0))</f>
        <v>0</v>
      </c>
      <c r="E877" s="304">
        <f>E878+E879</f>
        <v>0</v>
      </c>
      <c r="F877" s="303">
        <f>F878+F879</f>
        <v>0</v>
      </c>
      <c r="G877" s="305">
        <f>G878+G879</f>
        <v>0</v>
      </c>
      <c r="H877" s="306">
        <f>H878+H879</f>
        <v>0</v>
      </c>
      <c r="I877" s="303">
        <f t="shared" ref="I877" si="280">I878+I879</f>
        <v>0</v>
      </c>
      <c r="J877" s="303">
        <f>J880</f>
        <v>0</v>
      </c>
      <c r="K877" s="303">
        <f>IF(H877+J877=K878+K879+K880,H877+J877,"CHYBA")</f>
        <v>0</v>
      </c>
      <c r="L877" s="303">
        <f>L878+L879</f>
        <v>0</v>
      </c>
      <c r="M877" s="303">
        <f>M878+M879</f>
        <v>0</v>
      </c>
      <c r="N877" s="303">
        <f>N880</f>
        <v>0</v>
      </c>
      <c r="O877" s="303">
        <f>IF(L877+N877=O878+O879+O880,L877+N877,"CHYBA")</f>
        <v>0</v>
      </c>
      <c r="P877" s="303">
        <f>P878+P879</f>
        <v>0</v>
      </c>
      <c r="Q877" s="303">
        <f>Q878+Q879</f>
        <v>0</v>
      </c>
      <c r="R877" s="303">
        <f>R880</f>
        <v>0</v>
      </c>
      <c r="S877" s="305">
        <f>IF(P877+R877=S878+S879+S880,P877+R877,"CHYBA")</f>
        <v>0</v>
      </c>
    </row>
    <row r="878" spans="1:19" ht="18" hidden="1" customHeight="1" x14ac:dyDescent="0.3">
      <c r="A878" s="307" t="s">
        <v>121</v>
      </c>
      <c r="B878" s="291" t="s">
        <v>120</v>
      </c>
      <c r="C878" s="292">
        <f>IF(E878+G878=0, 0, ROUND((P878-Q878)/(G878+E878)/12,0))</f>
        <v>0</v>
      </c>
      <c r="D878" s="294">
        <f>IF(F878=0,0,ROUND(Q878/F878,0))</f>
        <v>0</v>
      </c>
      <c r="E878" s="293">
        <f>E882+E886+E890+E894+E898+E902+E906</f>
        <v>0</v>
      </c>
      <c r="F878" s="292">
        <f>F882+F886+F890+F894+F898+F902+F906</f>
        <v>0</v>
      </c>
      <c r="G878" s="294">
        <f>G882+G886+G890+G894+G898+G902+G906</f>
        <v>0</v>
      </c>
      <c r="H878" s="295">
        <f>H882+H886+H890+H894+H898+H902+H906</f>
        <v>0</v>
      </c>
      <c r="I878" s="292">
        <f t="shared" ref="I878:I879" si="281">I882+I886+I890+I894+I898+I902+I906</f>
        <v>0</v>
      </c>
      <c r="J878" s="292" t="s">
        <v>120</v>
      </c>
      <c r="K878" s="292">
        <f>H878</f>
        <v>0</v>
      </c>
      <c r="L878" s="292">
        <f>L882+L886+L890+L894+L898+L902+L906</f>
        <v>0</v>
      </c>
      <c r="M878" s="292">
        <f t="shared" ref="M878:M879" si="282">M882+M886+M890+M894+M898+M902+M906</f>
        <v>0</v>
      </c>
      <c r="N878" s="292" t="s">
        <v>120</v>
      </c>
      <c r="O878" s="292">
        <f>L878</f>
        <v>0</v>
      </c>
      <c r="P878" s="292">
        <f>H878+L878</f>
        <v>0</v>
      </c>
      <c r="Q878" s="292">
        <f>I878+M878</f>
        <v>0</v>
      </c>
      <c r="R878" s="292" t="s">
        <v>120</v>
      </c>
      <c r="S878" s="294">
        <f>P878</f>
        <v>0</v>
      </c>
    </row>
    <row r="879" spans="1:19" ht="18" hidden="1" customHeight="1" x14ac:dyDescent="0.3">
      <c r="A879" s="307" t="s">
        <v>122</v>
      </c>
      <c r="B879" s="291" t="s">
        <v>120</v>
      </c>
      <c r="C879" s="292">
        <f>IF(E879+G879=0, 0, ROUND((P879-Q879)/(G879+E879)/12,0))</f>
        <v>0</v>
      </c>
      <c r="D879" s="294">
        <f>IF(F879=0,0,ROUND(Q879/F879,0))</f>
        <v>0</v>
      </c>
      <c r="E879" s="293">
        <f>E883+E887+E891+E895+E899+E903+E907</f>
        <v>0</v>
      </c>
      <c r="F879" s="292">
        <f t="shared" ref="F879:G879" si="283">F883+F887+F891+F895+F899+F903+F907</f>
        <v>0</v>
      </c>
      <c r="G879" s="294">
        <f t="shared" si="283"/>
        <v>0</v>
      </c>
      <c r="H879" s="295">
        <f>H883+H887+H891+H895+H899+H903+H907</f>
        <v>0</v>
      </c>
      <c r="I879" s="292">
        <f t="shared" si="281"/>
        <v>0</v>
      </c>
      <c r="J879" s="292" t="s">
        <v>120</v>
      </c>
      <c r="K879" s="292">
        <f>H879</f>
        <v>0</v>
      </c>
      <c r="L879" s="292">
        <f>L883+L887+L891+L895+L899+L903+L907</f>
        <v>0</v>
      </c>
      <c r="M879" s="292">
        <f t="shared" si="282"/>
        <v>0</v>
      </c>
      <c r="N879" s="292" t="s">
        <v>120</v>
      </c>
      <c r="O879" s="292">
        <f>L879</f>
        <v>0</v>
      </c>
      <c r="P879" s="292">
        <f>H879+L879</f>
        <v>0</v>
      </c>
      <c r="Q879" s="292">
        <f>I879+M879</f>
        <v>0</v>
      </c>
      <c r="R879" s="292" t="s">
        <v>120</v>
      </c>
      <c r="S879" s="294">
        <f>P879</f>
        <v>0</v>
      </c>
    </row>
    <row r="880" spans="1:19" ht="18" hidden="1" customHeight="1" x14ac:dyDescent="0.3">
      <c r="A880" s="307" t="s">
        <v>123</v>
      </c>
      <c r="B880" s="291" t="s">
        <v>120</v>
      </c>
      <c r="C880" s="292" t="s">
        <v>120</v>
      </c>
      <c r="D880" s="294" t="s">
        <v>120</v>
      </c>
      <c r="E880" s="297" t="s">
        <v>120</v>
      </c>
      <c r="F880" s="298" t="s">
        <v>120</v>
      </c>
      <c r="G880" s="299" t="s">
        <v>120</v>
      </c>
      <c r="H880" s="295" t="s">
        <v>120</v>
      </c>
      <c r="I880" s="292" t="s">
        <v>120</v>
      </c>
      <c r="J880" s="292">
        <f>J884+J888+J892+J896+J900+J904+J908</f>
        <v>0</v>
      </c>
      <c r="K880" s="292">
        <f>J880</f>
        <v>0</v>
      </c>
      <c r="L880" s="292" t="s">
        <v>120</v>
      </c>
      <c r="M880" s="292" t="s">
        <v>120</v>
      </c>
      <c r="N880" s="292">
        <f>N884+N888+N892+N896+N900+N904+N908</f>
        <v>0</v>
      </c>
      <c r="O880" s="292">
        <f>N880</f>
        <v>0</v>
      </c>
      <c r="P880" s="292" t="s">
        <v>120</v>
      </c>
      <c r="Q880" s="292" t="s">
        <v>120</v>
      </c>
      <c r="R880" s="292">
        <f>J880+N880</f>
        <v>0</v>
      </c>
      <c r="S880" s="294">
        <f>R880</f>
        <v>0</v>
      </c>
    </row>
    <row r="881" spans="1:19" ht="18" hidden="1" customHeight="1" x14ac:dyDescent="0.3">
      <c r="A881" s="308" t="s">
        <v>125</v>
      </c>
      <c r="B881" s="309"/>
      <c r="C881" s="292">
        <f>IF(E881+G881=0, 0, ROUND((P881-Q881)/(G881+E881)/12,0))</f>
        <v>0</v>
      </c>
      <c r="D881" s="294">
        <f>IF(F881=0,0,ROUND(Q881/F881,0))</f>
        <v>0</v>
      </c>
      <c r="E881" s="297">
        <f>E882+E883</f>
        <v>0</v>
      </c>
      <c r="F881" s="298">
        <f>F882+F883</f>
        <v>0</v>
      </c>
      <c r="G881" s="299">
        <f>G882+G883</f>
        <v>0</v>
      </c>
      <c r="H881" s="310">
        <f>H882+H883</f>
        <v>0</v>
      </c>
      <c r="I881" s="311">
        <f>I882+I883</f>
        <v>0</v>
      </c>
      <c r="J881" s="311">
        <f>J884</f>
        <v>0</v>
      </c>
      <c r="K881" s="311">
        <f>IF(H881+J881=K882+K883+K884,H881+J881,"CHYBA")</f>
        <v>0</v>
      </c>
      <c r="L881" s="292">
        <f>L882+L883</f>
        <v>0</v>
      </c>
      <c r="M881" s="292">
        <f>M882+M883</f>
        <v>0</v>
      </c>
      <c r="N881" s="292">
        <f>N884</f>
        <v>0</v>
      </c>
      <c r="O881" s="292">
        <f>IF(L881+N881=O882+O883+O884,L881+N881,"CHYBA")</f>
        <v>0</v>
      </c>
      <c r="P881" s="292">
        <f>P882+P883</f>
        <v>0</v>
      </c>
      <c r="Q881" s="292">
        <f>Q882+Q883</f>
        <v>0</v>
      </c>
      <c r="R881" s="292">
        <f>R884</f>
        <v>0</v>
      </c>
      <c r="S881" s="294">
        <f>IF(P881+R881=S882+S883+S884,P881+R881,"CHYBA")</f>
        <v>0</v>
      </c>
    </row>
    <row r="882" spans="1:19" ht="18" hidden="1" customHeight="1" x14ac:dyDescent="0.3">
      <c r="A882" s="307" t="s">
        <v>121</v>
      </c>
      <c r="B882" s="291" t="s">
        <v>120</v>
      </c>
      <c r="C882" s="292">
        <f>IF(E882+G882=0, 0, ROUND((P882-Q882)/(G882+E882)/12,0))</f>
        <v>0</v>
      </c>
      <c r="D882" s="294">
        <f>IF(F882=0,0,ROUND(Q882/F882,0))</f>
        <v>0</v>
      </c>
      <c r="E882" s="312"/>
      <c r="F882" s="313"/>
      <c r="G882" s="314"/>
      <c r="H882" s="315"/>
      <c r="I882" s="316"/>
      <c r="J882" s="311" t="s">
        <v>120</v>
      </c>
      <c r="K882" s="311">
        <f>H882</f>
        <v>0</v>
      </c>
      <c r="L882" s="316"/>
      <c r="M882" s="316"/>
      <c r="N882" s="292" t="s">
        <v>120</v>
      </c>
      <c r="O882" s="292">
        <f>L882</f>
        <v>0</v>
      </c>
      <c r="P882" s="292">
        <f>H882+L882</f>
        <v>0</v>
      </c>
      <c r="Q882" s="292">
        <f>I882+M882</f>
        <v>0</v>
      </c>
      <c r="R882" s="292" t="s">
        <v>120</v>
      </c>
      <c r="S882" s="294">
        <f>P882</f>
        <v>0</v>
      </c>
    </row>
    <row r="883" spans="1:19" ht="18" hidden="1" customHeight="1" x14ac:dyDescent="0.3">
      <c r="A883" s="307" t="s">
        <v>122</v>
      </c>
      <c r="B883" s="291" t="s">
        <v>120</v>
      </c>
      <c r="C883" s="292">
        <f>IF(E883+G883=0, 0, ROUND((P883-Q883)/(G883+E883)/12,0))</f>
        <v>0</v>
      </c>
      <c r="D883" s="294">
        <f>IF(F883=0,0,ROUND(Q883/F883,0))</f>
        <v>0</v>
      </c>
      <c r="E883" s="312"/>
      <c r="F883" s="313"/>
      <c r="G883" s="314"/>
      <c r="H883" s="315"/>
      <c r="I883" s="316"/>
      <c r="J883" s="311" t="s">
        <v>120</v>
      </c>
      <c r="K883" s="311">
        <f>H883</f>
        <v>0</v>
      </c>
      <c r="L883" s="316"/>
      <c r="M883" s="316"/>
      <c r="N883" s="292" t="s">
        <v>120</v>
      </c>
      <c r="O883" s="292">
        <f>L883</f>
        <v>0</v>
      </c>
      <c r="P883" s="292">
        <f>H883+L883</f>
        <v>0</v>
      </c>
      <c r="Q883" s="292">
        <f>I883+M883</f>
        <v>0</v>
      </c>
      <c r="R883" s="292" t="s">
        <v>120</v>
      </c>
      <c r="S883" s="294">
        <f>P883</f>
        <v>0</v>
      </c>
    </row>
    <row r="884" spans="1:19" ht="18" hidden="1" customHeight="1" x14ac:dyDescent="0.3">
      <c r="A884" s="307" t="s">
        <v>123</v>
      </c>
      <c r="B884" s="291" t="s">
        <v>120</v>
      </c>
      <c r="C884" s="292" t="s">
        <v>120</v>
      </c>
      <c r="D884" s="294" t="s">
        <v>120</v>
      </c>
      <c r="E884" s="297" t="s">
        <v>120</v>
      </c>
      <c r="F884" s="298" t="s">
        <v>120</v>
      </c>
      <c r="G884" s="299" t="s">
        <v>120</v>
      </c>
      <c r="H884" s="295" t="s">
        <v>120</v>
      </c>
      <c r="I884" s="292" t="s">
        <v>120</v>
      </c>
      <c r="J884" s="316"/>
      <c r="K884" s="311">
        <f>J884</f>
        <v>0</v>
      </c>
      <c r="L884" s="292" t="s">
        <v>120</v>
      </c>
      <c r="M884" s="292" t="s">
        <v>120</v>
      </c>
      <c r="N884" s="316"/>
      <c r="O884" s="292">
        <f>N884</f>
        <v>0</v>
      </c>
      <c r="P884" s="292" t="s">
        <v>120</v>
      </c>
      <c r="Q884" s="292" t="s">
        <v>120</v>
      </c>
      <c r="R884" s="292">
        <f>J884+N884</f>
        <v>0</v>
      </c>
      <c r="S884" s="294">
        <f>R884</f>
        <v>0</v>
      </c>
    </row>
    <row r="885" spans="1:19" ht="18" hidden="1" customHeight="1" x14ac:dyDescent="0.3">
      <c r="A885" s="308" t="s">
        <v>125</v>
      </c>
      <c r="B885" s="309"/>
      <c r="C885" s="292">
        <f>IF(E885+G885=0, 0, ROUND((P885-Q885)/(G885+E885)/12,0))</f>
        <v>0</v>
      </c>
      <c r="D885" s="294">
        <f>IF(F885=0,0,ROUND(Q885/F885,0))</f>
        <v>0</v>
      </c>
      <c r="E885" s="297">
        <f>E886+E887</f>
        <v>0</v>
      </c>
      <c r="F885" s="298">
        <f>F886+F887</f>
        <v>0</v>
      </c>
      <c r="G885" s="299">
        <f>G886+G887</f>
        <v>0</v>
      </c>
      <c r="H885" s="295">
        <f>H886+H887</f>
        <v>0</v>
      </c>
      <c r="I885" s="292">
        <f t="shared" ref="I885" si="284">I886+I887</f>
        <v>0</v>
      </c>
      <c r="J885" s="292">
        <f>J888</f>
        <v>0</v>
      </c>
      <c r="K885" s="292">
        <f>IF(H885+J885=K886+K887+K888,H885+J885,"CHYBA")</f>
        <v>0</v>
      </c>
      <c r="L885" s="292">
        <f>L886+L887</f>
        <v>0</v>
      </c>
      <c r="M885" s="292">
        <f>M886+M887</f>
        <v>0</v>
      </c>
      <c r="N885" s="292">
        <f>N888</f>
        <v>0</v>
      </c>
      <c r="O885" s="292">
        <f>IF(L885+N885=O886+O887+O888,L885+N885,"CHYBA")</f>
        <v>0</v>
      </c>
      <c r="P885" s="292">
        <f>P886+P887</f>
        <v>0</v>
      </c>
      <c r="Q885" s="292">
        <f>Q886+Q887</f>
        <v>0</v>
      </c>
      <c r="R885" s="292">
        <f>R888</f>
        <v>0</v>
      </c>
      <c r="S885" s="294">
        <f>IF(P885+R885=S886+S887+S888,P885+R885,"CHYBA")</f>
        <v>0</v>
      </c>
    </row>
    <row r="886" spans="1:19" ht="18" hidden="1" customHeight="1" x14ac:dyDescent="0.3">
      <c r="A886" s="307" t="s">
        <v>121</v>
      </c>
      <c r="B886" s="291" t="s">
        <v>120</v>
      </c>
      <c r="C886" s="292">
        <f>IF(E886+G886=0, 0, ROUND((P886-Q886)/(G886+E886)/12,0))</f>
        <v>0</v>
      </c>
      <c r="D886" s="294">
        <f>IF(F886=0,0,ROUND(Q886/F886,0))</f>
        <v>0</v>
      </c>
      <c r="E886" s="312"/>
      <c r="F886" s="313"/>
      <c r="G886" s="314"/>
      <c r="H886" s="315"/>
      <c r="I886" s="316"/>
      <c r="J886" s="292" t="s">
        <v>120</v>
      </c>
      <c r="K886" s="292">
        <f>H886</f>
        <v>0</v>
      </c>
      <c r="L886" s="316"/>
      <c r="M886" s="316"/>
      <c r="N886" s="292" t="s">
        <v>120</v>
      </c>
      <c r="O886" s="292">
        <f>L886</f>
        <v>0</v>
      </c>
      <c r="P886" s="292">
        <f>H886+L886</f>
        <v>0</v>
      </c>
      <c r="Q886" s="292">
        <f>I886+M886</f>
        <v>0</v>
      </c>
      <c r="R886" s="292" t="s">
        <v>120</v>
      </c>
      <c r="S886" s="294">
        <f>P886</f>
        <v>0</v>
      </c>
    </row>
    <row r="887" spans="1:19" ht="18" hidden="1" customHeight="1" x14ac:dyDescent="0.3">
      <c r="A887" s="307" t="s">
        <v>122</v>
      </c>
      <c r="B887" s="291" t="s">
        <v>120</v>
      </c>
      <c r="C887" s="292">
        <f>IF(E887+G887=0, 0, ROUND((P887-Q887)/(G887+E887)/12,0))</f>
        <v>0</v>
      </c>
      <c r="D887" s="294">
        <f>IF(F887=0,0,ROUND(Q887/F887,0))</f>
        <v>0</v>
      </c>
      <c r="E887" s="312"/>
      <c r="F887" s="313"/>
      <c r="G887" s="314"/>
      <c r="H887" s="315"/>
      <c r="I887" s="316"/>
      <c r="J887" s="292" t="s">
        <v>120</v>
      </c>
      <c r="K887" s="292">
        <f>H887</f>
        <v>0</v>
      </c>
      <c r="L887" s="316"/>
      <c r="M887" s="316"/>
      <c r="N887" s="292" t="s">
        <v>120</v>
      </c>
      <c r="O887" s="292">
        <f>L887</f>
        <v>0</v>
      </c>
      <c r="P887" s="292">
        <f>H887+L887</f>
        <v>0</v>
      </c>
      <c r="Q887" s="292">
        <f>I887+M887</f>
        <v>0</v>
      </c>
      <c r="R887" s="292" t="s">
        <v>120</v>
      </c>
      <c r="S887" s="294">
        <f>P887</f>
        <v>0</v>
      </c>
    </row>
    <row r="888" spans="1:19" ht="18" hidden="1" customHeight="1" x14ac:dyDescent="0.3">
      <c r="A888" s="307" t="s">
        <v>123</v>
      </c>
      <c r="B888" s="291" t="s">
        <v>120</v>
      </c>
      <c r="C888" s="292" t="s">
        <v>120</v>
      </c>
      <c r="D888" s="294" t="s">
        <v>120</v>
      </c>
      <c r="E888" s="297" t="s">
        <v>120</v>
      </c>
      <c r="F888" s="298" t="s">
        <v>120</v>
      </c>
      <c r="G888" s="299" t="s">
        <v>120</v>
      </c>
      <c r="H888" s="295" t="s">
        <v>120</v>
      </c>
      <c r="I888" s="292" t="s">
        <v>120</v>
      </c>
      <c r="J888" s="316"/>
      <c r="K888" s="292">
        <f>J888</f>
        <v>0</v>
      </c>
      <c r="L888" s="292" t="s">
        <v>120</v>
      </c>
      <c r="M888" s="292" t="s">
        <v>120</v>
      </c>
      <c r="N888" s="316"/>
      <c r="O888" s="292">
        <f>N888</f>
        <v>0</v>
      </c>
      <c r="P888" s="292" t="s">
        <v>120</v>
      </c>
      <c r="Q888" s="292" t="s">
        <v>120</v>
      </c>
      <c r="R888" s="292">
        <f>J888+N888</f>
        <v>0</v>
      </c>
      <c r="S888" s="294">
        <f>R888</f>
        <v>0</v>
      </c>
    </row>
    <row r="889" spans="1:19" ht="18" hidden="1" customHeight="1" x14ac:dyDescent="0.3">
      <c r="A889" s="308" t="s">
        <v>125</v>
      </c>
      <c r="B889" s="309"/>
      <c r="C889" s="292">
        <f>IF(E889+G889=0, 0, ROUND((P889-Q889)/(G889+E889)/12,0))</f>
        <v>0</v>
      </c>
      <c r="D889" s="294">
        <f>IF(F889=0,0,ROUND(Q889/F889,0))</f>
        <v>0</v>
      </c>
      <c r="E889" s="297">
        <f>E890+E891</f>
        <v>0</v>
      </c>
      <c r="F889" s="298">
        <f>F890+F891</f>
        <v>0</v>
      </c>
      <c r="G889" s="299">
        <f>G890+G891</f>
        <v>0</v>
      </c>
      <c r="H889" s="295">
        <f>H890+H891</f>
        <v>0</v>
      </c>
      <c r="I889" s="292">
        <f t="shared" ref="I889" si="285">I890+I891</f>
        <v>0</v>
      </c>
      <c r="J889" s="292">
        <f>J892</f>
        <v>0</v>
      </c>
      <c r="K889" s="292">
        <f>IF(H889+J889=K890+K891+K892,H889+J889,"CHYBA")</f>
        <v>0</v>
      </c>
      <c r="L889" s="292">
        <f>L890+L891</f>
        <v>0</v>
      </c>
      <c r="M889" s="292">
        <f>M890+M891</f>
        <v>0</v>
      </c>
      <c r="N889" s="292">
        <f>N892</f>
        <v>0</v>
      </c>
      <c r="O889" s="292">
        <f>IF(L889+N889=O890+O891+O892,L889+N889,"CHYBA")</f>
        <v>0</v>
      </c>
      <c r="P889" s="292">
        <f>P890+P891</f>
        <v>0</v>
      </c>
      <c r="Q889" s="292">
        <f>Q890+Q891</f>
        <v>0</v>
      </c>
      <c r="R889" s="292">
        <f>R892</f>
        <v>0</v>
      </c>
      <c r="S889" s="294">
        <f>IF(P889+R889=S890+S891+S892,P889+R889,"CHYBA")</f>
        <v>0</v>
      </c>
    </row>
    <row r="890" spans="1:19" ht="18" hidden="1" customHeight="1" x14ac:dyDescent="0.3">
      <c r="A890" s="307" t="s">
        <v>121</v>
      </c>
      <c r="B890" s="291" t="s">
        <v>120</v>
      </c>
      <c r="C890" s="292">
        <f>IF(E890+G890=0, 0, ROUND((P890-Q890)/(G890+E890)/12,0))</f>
        <v>0</v>
      </c>
      <c r="D890" s="294">
        <f>IF(F890=0,0,ROUND(Q890/F890,0))</f>
        <v>0</v>
      </c>
      <c r="E890" s="312"/>
      <c r="F890" s="313"/>
      <c r="G890" s="314"/>
      <c r="H890" s="315"/>
      <c r="I890" s="316"/>
      <c r="J890" s="292" t="s">
        <v>120</v>
      </c>
      <c r="K890" s="292">
        <f>H890</f>
        <v>0</v>
      </c>
      <c r="L890" s="316"/>
      <c r="M890" s="316"/>
      <c r="N890" s="292" t="s">
        <v>120</v>
      </c>
      <c r="O890" s="292">
        <f>L890</f>
        <v>0</v>
      </c>
      <c r="P890" s="292">
        <f>H890+L890</f>
        <v>0</v>
      </c>
      <c r="Q890" s="292">
        <f>I890+M890</f>
        <v>0</v>
      </c>
      <c r="R890" s="292" t="s">
        <v>120</v>
      </c>
      <c r="S890" s="294">
        <f>P890</f>
        <v>0</v>
      </c>
    </row>
    <row r="891" spans="1:19" ht="18" hidden="1" customHeight="1" x14ac:dyDescent="0.3">
      <c r="A891" s="307" t="s">
        <v>122</v>
      </c>
      <c r="B891" s="291" t="s">
        <v>120</v>
      </c>
      <c r="C891" s="292">
        <f>IF(E891+G891=0, 0, ROUND((P891-Q891)/(G891+E891)/12,0))</f>
        <v>0</v>
      </c>
      <c r="D891" s="294">
        <f>IF(F891=0,0,ROUND(Q891/F891,0))</f>
        <v>0</v>
      </c>
      <c r="E891" s="312"/>
      <c r="F891" s="313"/>
      <c r="G891" s="314"/>
      <c r="H891" s="315"/>
      <c r="I891" s="316"/>
      <c r="J891" s="292" t="s">
        <v>120</v>
      </c>
      <c r="K891" s="292">
        <f>H891</f>
        <v>0</v>
      </c>
      <c r="L891" s="316"/>
      <c r="M891" s="316"/>
      <c r="N891" s="292" t="s">
        <v>120</v>
      </c>
      <c r="O891" s="292">
        <f>L891</f>
        <v>0</v>
      </c>
      <c r="P891" s="292">
        <f>H891+L891</f>
        <v>0</v>
      </c>
      <c r="Q891" s="292">
        <f>I891+M891</f>
        <v>0</v>
      </c>
      <c r="R891" s="292" t="s">
        <v>120</v>
      </c>
      <c r="S891" s="294">
        <f>P891</f>
        <v>0</v>
      </c>
    </row>
    <row r="892" spans="1:19" ht="18" hidden="1" customHeight="1" x14ac:dyDescent="0.3">
      <c r="A892" s="307" t="s">
        <v>123</v>
      </c>
      <c r="B892" s="291" t="s">
        <v>120</v>
      </c>
      <c r="C892" s="292" t="s">
        <v>120</v>
      </c>
      <c r="D892" s="294" t="s">
        <v>120</v>
      </c>
      <c r="E892" s="297" t="s">
        <v>120</v>
      </c>
      <c r="F892" s="298" t="s">
        <v>120</v>
      </c>
      <c r="G892" s="299" t="s">
        <v>120</v>
      </c>
      <c r="H892" s="295" t="s">
        <v>120</v>
      </c>
      <c r="I892" s="292" t="s">
        <v>120</v>
      </c>
      <c r="J892" s="316"/>
      <c r="K892" s="292">
        <f>J892</f>
        <v>0</v>
      </c>
      <c r="L892" s="292" t="s">
        <v>120</v>
      </c>
      <c r="M892" s="292" t="s">
        <v>120</v>
      </c>
      <c r="N892" s="316"/>
      <c r="O892" s="292">
        <f>N892</f>
        <v>0</v>
      </c>
      <c r="P892" s="292" t="s">
        <v>120</v>
      </c>
      <c r="Q892" s="292" t="s">
        <v>120</v>
      </c>
      <c r="R892" s="292">
        <f>J892+N892</f>
        <v>0</v>
      </c>
      <c r="S892" s="294">
        <f>R892</f>
        <v>0</v>
      </c>
    </row>
    <row r="893" spans="1:19" ht="18" hidden="1" customHeight="1" x14ac:dyDescent="0.3">
      <c r="A893" s="308" t="s">
        <v>125</v>
      </c>
      <c r="B893" s="309"/>
      <c r="C893" s="292">
        <f>IF(E893+G893=0, 0, ROUND((P893-Q893)/(G893+E893)/12,0))</f>
        <v>0</v>
      </c>
      <c r="D893" s="294">
        <f>IF(F893=0,0,ROUND(Q893/F893,0))</f>
        <v>0</v>
      </c>
      <c r="E893" s="297">
        <f>E894+E895</f>
        <v>0</v>
      </c>
      <c r="F893" s="298">
        <f>F894+F895</f>
        <v>0</v>
      </c>
      <c r="G893" s="299">
        <f>G894+G895</f>
        <v>0</v>
      </c>
      <c r="H893" s="295">
        <f>H894+H895</f>
        <v>0</v>
      </c>
      <c r="I893" s="292">
        <f t="shared" ref="I893" si="286">I894+I895</f>
        <v>0</v>
      </c>
      <c r="J893" s="292">
        <f>J896</f>
        <v>0</v>
      </c>
      <c r="K893" s="292">
        <f>IF(H893+J893=K894+K895+K896,H893+J893,"CHYBA")</f>
        <v>0</v>
      </c>
      <c r="L893" s="292">
        <f>L894+L895</f>
        <v>0</v>
      </c>
      <c r="M893" s="292">
        <f>M894+M895</f>
        <v>0</v>
      </c>
      <c r="N893" s="292">
        <f>N896</f>
        <v>0</v>
      </c>
      <c r="O893" s="292">
        <f>IF(L893+N893=O894+O895+O896,L893+N893,"CHYBA")</f>
        <v>0</v>
      </c>
      <c r="P893" s="292">
        <f>P894+P895</f>
        <v>0</v>
      </c>
      <c r="Q893" s="292">
        <f>Q894+Q895</f>
        <v>0</v>
      </c>
      <c r="R893" s="292">
        <f>R896</f>
        <v>0</v>
      </c>
      <c r="S893" s="294">
        <f>IF(P893+R893=S894+S895+S896,P893+R893,"CHYBA")</f>
        <v>0</v>
      </c>
    </row>
    <row r="894" spans="1:19" ht="18" hidden="1" customHeight="1" x14ac:dyDescent="0.3">
      <c r="A894" s="307" t="s">
        <v>121</v>
      </c>
      <c r="B894" s="291" t="s">
        <v>120</v>
      </c>
      <c r="C894" s="292">
        <f>IF(E894+G894=0, 0, ROUND((P894-Q894)/(G894+E894)/12,0))</f>
        <v>0</v>
      </c>
      <c r="D894" s="294">
        <f>IF(F894=0,0,ROUND(Q894/F894,0))</f>
        <v>0</v>
      </c>
      <c r="E894" s="312"/>
      <c r="F894" s="313"/>
      <c r="G894" s="314"/>
      <c r="H894" s="315"/>
      <c r="I894" s="316"/>
      <c r="J894" s="292" t="s">
        <v>120</v>
      </c>
      <c r="K894" s="292">
        <f>H894</f>
        <v>0</v>
      </c>
      <c r="L894" s="316"/>
      <c r="M894" s="316"/>
      <c r="N894" s="292" t="s">
        <v>120</v>
      </c>
      <c r="O894" s="292">
        <f>L894</f>
        <v>0</v>
      </c>
      <c r="P894" s="292">
        <f>H894+L894</f>
        <v>0</v>
      </c>
      <c r="Q894" s="292">
        <f>I894+M894</f>
        <v>0</v>
      </c>
      <c r="R894" s="292" t="s">
        <v>120</v>
      </c>
      <c r="S894" s="294">
        <f>P894</f>
        <v>0</v>
      </c>
    </row>
    <row r="895" spans="1:19" ht="18" hidden="1" customHeight="1" x14ac:dyDescent="0.3">
      <c r="A895" s="307" t="s">
        <v>122</v>
      </c>
      <c r="B895" s="291" t="s">
        <v>120</v>
      </c>
      <c r="C895" s="292">
        <f>IF(E895+G895=0, 0, ROUND((P895-Q895)/(G895+E895)/12,0))</f>
        <v>0</v>
      </c>
      <c r="D895" s="294">
        <f>IF(F895=0,0,ROUND(Q895/F895,0))</f>
        <v>0</v>
      </c>
      <c r="E895" s="312"/>
      <c r="F895" s="313"/>
      <c r="G895" s="314"/>
      <c r="H895" s="315"/>
      <c r="I895" s="316"/>
      <c r="J895" s="292" t="s">
        <v>120</v>
      </c>
      <c r="K895" s="292">
        <f>H895</f>
        <v>0</v>
      </c>
      <c r="L895" s="316"/>
      <c r="M895" s="316"/>
      <c r="N895" s="292" t="s">
        <v>120</v>
      </c>
      <c r="O895" s="292">
        <f>L895</f>
        <v>0</v>
      </c>
      <c r="P895" s="292">
        <f>H895+L895</f>
        <v>0</v>
      </c>
      <c r="Q895" s="292">
        <f>I895+M895</f>
        <v>0</v>
      </c>
      <c r="R895" s="292" t="s">
        <v>120</v>
      </c>
      <c r="S895" s="294">
        <f>P895</f>
        <v>0</v>
      </c>
    </row>
    <row r="896" spans="1:19" ht="18" hidden="1" customHeight="1" x14ac:dyDescent="0.3">
      <c r="A896" s="307" t="s">
        <v>123</v>
      </c>
      <c r="B896" s="291" t="s">
        <v>120</v>
      </c>
      <c r="C896" s="292" t="s">
        <v>120</v>
      </c>
      <c r="D896" s="294" t="s">
        <v>120</v>
      </c>
      <c r="E896" s="297" t="s">
        <v>120</v>
      </c>
      <c r="F896" s="298" t="s">
        <v>120</v>
      </c>
      <c r="G896" s="299" t="s">
        <v>120</v>
      </c>
      <c r="H896" s="295" t="s">
        <v>120</v>
      </c>
      <c r="I896" s="292" t="s">
        <v>120</v>
      </c>
      <c r="J896" s="316"/>
      <c r="K896" s="292">
        <f>J896</f>
        <v>0</v>
      </c>
      <c r="L896" s="292" t="s">
        <v>120</v>
      </c>
      <c r="M896" s="292" t="s">
        <v>120</v>
      </c>
      <c r="N896" s="316"/>
      <c r="O896" s="292">
        <f>N896</f>
        <v>0</v>
      </c>
      <c r="P896" s="292" t="s">
        <v>120</v>
      </c>
      <c r="Q896" s="292" t="s">
        <v>120</v>
      </c>
      <c r="R896" s="292">
        <f>J896+N896</f>
        <v>0</v>
      </c>
      <c r="S896" s="294">
        <f>R896</f>
        <v>0</v>
      </c>
    </row>
    <row r="897" spans="1:19" ht="18" hidden="1" customHeight="1" x14ac:dyDescent="0.3">
      <c r="A897" s="308" t="s">
        <v>125</v>
      </c>
      <c r="B897" s="309"/>
      <c r="C897" s="292">
        <f>IF(E897+G897=0, 0, ROUND((P897-Q897)/(G897+E897)/12,0))</f>
        <v>0</v>
      </c>
      <c r="D897" s="294">
        <f>IF(F897=0,0,ROUND(Q897/F897,0))</f>
        <v>0</v>
      </c>
      <c r="E897" s="297">
        <f>E898+E899</f>
        <v>0</v>
      </c>
      <c r="F897" s="298">
        <f>F898+F899</f>
        <v>0</v>
      </c>
      <c r="G897" s="299">
        <f>G898+G899</f>
        <v>0</v>
      </c>
      <c r="H897" s="295">
        <f>H898+H899</f>
        <v>0</v>
      </c>
      <c r="I897" s="292">
        <f t="shared" ref="I897" si="287">I898+I899</f>
        <v>0</v>
      </c>
      <c r="J897" s="292">
        <f>J900</f>
        <v>0</v>
      </c>
      <c r="K897" s="292">
        <f>IF(H897+J897=K898+K899+K900,H897+J897,"CHYBA")</f>
        <v>0</v>
      </c>
      <c r="L897" s="292">
        <f>L898+L899</f>
        <v>0</v>
      </c>
      <c r="M897" s="292">
        <f>M898+M899</f>
        <v>0</v>
      </c>
      <c r="N897" s="292">
        <f>N900</f>
        <v>0</v>
      </c>
      <c r="O897" s="292">
        <f>IF(L897+N897=O898+O899+O900,L897+N897,"CHYBA")</f>
        <v>0</v>
      </c>
      <c r="P897" s="292">
        <f>P898+P899</f>
        <v>0</v>
      </c>
      <c r="Q897" s="292">
        <f>Q898+Q899</f>
        <v>0</v>
      </c>
      <c r="R897" s="292">
        <f>R900</f>
        <v>0</v>
      </c>
      <c r="S897" s="294">
        <f>IF(P897+R897=S898+S899+S900,P897+R897,"CHYBA")</f>
        <v>0</v>
      </c>
    </row>
    <row r="898" spans="1:19" ht="18" hidden="1" customHeight="1" x14ac:dyDescent="0.3">
      <c r="A898" s="307" t="s">
        <v>121</v>
      </c>
      <c r="B898" s="291" t="s">
        <v>120</v>
      </c>
      <c r="C898" s="292">
        <f>IF(E898+G898=0, 0, ROUND((P898-Q898)/(G898+E898)/12,0))</f>
        <v>0</v>
      </c>
      <c r="D898" s="294">
        <f>IF(F898=0,0,ROUND(Q898/F898,0))</f>
        <v>0</v>
      </c>
      <c r="E898" s="312"/>
      <c r="F898" s="313"/>
      <c r="G898" s="314"/>
      <c r="H898" s="315"/>
      <c r="I898" s="316"/>
      <c r="J898" s="292" t="s">
        <v>120</v>
      </c>
      <c r="K898" s="292">
        <f>H898</f>
        <v>0</v>
      </c>
      <c r="L898" s="316"/>
      <c r="M898" s="316"/>
      <c r="N898" s="292" t="s">
        <v>120</v>
      </c>
      <c r="O898" s="292">
        <f>L898</f>
        <v>0</v>
      </c>
      <c r="P898" s="292">
        <f>H898+L898</f>
        <v>0</v>
      </c>
      <c r="Q898" s="292">
        <f>I898+M898</f>
        <v>0</v>
      </c>
      <c r="R898" s="292" t="s">
        <v>120</v>
      </c>
      <c r="S898" s="294">
        <f>P898</f>
        <v>0</v>
      </c>
    </row>
    <row r="899" spans="1:19" ht="18" hidden="1" customHeight="1" x14ac:dyDescent="0.3">
      <c r="A899" s="307" t="s">
        <v>122</v>
      </c>
      <c r="B899" s="291" t="s">
        <v>120</v>
      </c>
      <c r="C899" s="292">
        <f>IF(E899+G899=0, 0, ROUND((P899-Q899)/(G899+E899)/12,0))</f>
        <v>0</v>
      </c>
      <c r="D899" s="294">
        <f>IF(F899=0,0,ROUND(Q899/F899,0))</f>
        <v>0</v>
      </c>
      <c r="E899" s="312"/>
      <c r="F899" s="313"/>
      <c r="G899" s="314"/>
      <c r="H899" s="315"/>
      <c r="I899" s="316"/>
      <c r="J899" s="292" t="s">
        <v>120</v>
      </c>
      <c r="K899" s="292">
        <f>H899</f>
        <v>0</v>
      </c>
      <c r="L899" s="316"/>
      <c r="M899" s="316"/>
      <c r="N899" s="292" t="s">
        <v>120</v>
      </c>
      <c r="O899" s="292">
        <f>L899</f>
        <v>0</v>
      </c>
      <c r="P899" s="292">
        <f>H899+L899</f>
        <v>0</v>
      </c>
      <c r="Q899" s="292">
        <f>I899+M899</f>
        <v>0</v>
      </c>
      <c r="R899" s="292" t="s">
        <v>120</v>
      </c>
      <c r="S899" s="294">
        <f>P899</f>
        <v>0</v>
      </c>
    </row>
    <row r="900" spans="1:19" ht="18" hidden="1" customHeight="1" x14ac:dyDescent="0.3">
      <c r="A900" s="307" t="s">
        <v>123</v>
      </c>
      <c r="B900" s="291" t="s">
        <v>120</v>
      </c>
      <c r="C900" s="292" t="s">
        <v>120</v>
      </c>
      <c r="D900" s="294" t="s">
        <v>120</v>
      </c>
      <c r="E900" s="297" t="s">
        <v>120</v>
      </c>
      <c r="F900" s="298" t="s">
        <v>120</v>
      </c>
      <c r="G900" s="299" t="s">
        <v>120</v>
      </c>
      <c r="H900" s="295" t="s">
        <v>120</v>
      </c>
      <c r="I900" s="292" t="s">
        <v>120</v>
      </c>
      <c r="J900" s="316"/>
      <c r="K900" s="292">
        <f>J900</f>
        <v>0</v>
      </c>
      <c r="L900" s="292" t="s">
        <v>120</v>
      </c>
      <c r="M900" s="292" t="s">
        <v>120</v>
      </c>
      <c r="N900" s="316"/>
      <c r="O900" s="292">
        <f>N900</f>
        <v>0</v>
      </c>
      <c r="P900" s="292" t="s">
        <v>120</v>
      </c>
      <c r="Q900" s="292" t="s">
        <v>120</v>
      </c>
      <c r="R900" s="292">
        <f>J900+N900</f>
        <v>0</v>
      </c>
      <c r="S900" s="294">
        <f>R900</f>
        <v>0</v>
      </c>
    </row>
    <row r="901" spans="1:19" ht="18" hidden="1" customHeight="1" x14ac:dyDescent="0.3">
      <c r="A901" s="308" t="s">
        <v>125</v>
      </c>
      <c r="B901" s="309"/>
      <c r="C901" s="292">
        <f>IF(E901+G901=0, 0, ROUND((P901-Q901)/(G901+E901)/12,0))</f>
        <v>0</v>
      </c>
      <c r="D901" s="294">
        <f>IF(F901=0,0,ROUND(Q901/F901,0))</f>
        <v>0</v>
      </c>
      <c r="E901" s="297">
        <f>E902+E903</f>
        <v>0</v>
      </c>
      <c r="F901" s="298">
        <f>F902+F903</f>
        <v>0</v>
      </c>
      <c r="G901" s="299">
        <f>G902+G903</f>
        <v>0</v>
      </c>
      <c r="H901" s="295">
        <f>H902+H903</f>
        <v>0</v>
      </c>
      <c r="I901" s="292">
        <f t="shared" ref="I901" si="288">I902+I903</f>
        <v>0</v>
      </c>
      <c r="J901" s="292">
        <f>J904</f>
        <v>0</v>
      </c>
      <c r="K901" s="292">
        <f>IF(H901+J901=K902+K903+K904,H901+J901,"CHYBA")</f>
        <v>0</v>
      </c>
      <c r="L901" s="292">
        <f>L902+L903</f>
        <v>0</v>
      </c>
      <c r="M901" s="292">
        <f>M902+M903</f>
        <v>0</v>
      </c>
      <c r="N901" s="292">
        <f>N904</f>
        <v>0</v>
      </c>
      <c r="O901" s="292">
        <f>IF(L901+N901=O902+O903+O904,L901+N901,"CHYBA")</f>
        <v>0</v>
      </c>
      <c r="P901" s="292">
        <f>P902+P903</f>
        <v>0</v>
      </c>
      <c r="Q901" s="292">
        <f>Q902+Q903</f>
        <v>0</v>
      </c>
      <c r="R901" s="292">
        <f>R904</f>
        <v>0</v>
      </c>
      <c r="S901" s="294">
        <f>IF(P901+R901=S902+S903+S904,P901+R901,"CHYBA")</f>
        <v>0</v>
      </c>
    </row>
    <row r="902" spans="1:19" ht="18" hidden="1" customHeight="1" x14ac:dyDescent="0.3">
      <c r="A902" s="307" t="s">
        <v>121</v>
      </c>
      <c r="B902" s="291" t="s">
        <v>120</v>
      </c>
      <c r="C902" s="292">
        <f>IF(E902+G902=0, 0, ROUND((P902-Q902)/(G902+E902)/12,0))</f>
        <v>0</v>
      </c>
      <c r="D902" s="294">
        <f>IF(F902=0,0,ROUND(Q902/F902,0))</f>
        <v>0</v>
      </c>
      <c r="E902" s="312"/>
      <c r="F902" s="313"/>
      <c r="G902" s="314"/>
      <c r="H902" s="315"/>
      <c r="I902" s="316"/>
      <c r="J902" s="292" t="s">
        <v>120</v>
      </c>
      <c r="K902" s="292">
        <f>H902</f>
        <v>0</v>
      </c>
      <c r="L902" s="316"/>
      <c r="M902" s="316"/>
      <c r="N902" s="292" t="s">
        <v>120</v>
      </c>
      <c r="O902" s="292">
        <f>L902</f>
        <v>0</v>
      </c>
      <c r="P902" s="292">
        <f>H902+L902</f>
        <v>0</v>
      </c>
      <c r="Q902" s="292">
        <f>I902+M902</f>
        <v>0</v>
      </c>
      <c r="R902" s="292" t="s">
        <v>120</v>
      </c>
      <c r="S902" s="294">
        <f>P902</f>
        <v>0</v>
      </c>
    </row>
    <row r="903" spans="1:19" ht="18" hidden="1" customHeight="1" x14ac:dyDescent="0.3">
      <c r="A903" s="307" t="s">
        <v>122</v>
      </c>
      <c r="B903" s="291" t="s">
        <v>120</v>
      </c>
      <c r="C903" s="292">
        <f>IF(E903+G903=0, 0, ROUND((P903-Q903)/(G903+E903)/12,0))</f>
        <v>0</v>
      </c>
      <c r="D903" s="294">
        <f>IF(F903=0,0,ROUND(Q903/F903,0))</f>
        <v>0</v>
      </c>
      <c r="E903" s="312"/>
      <c r="F903" s="313"/>
      <c r="G903" s="314"/>
      <c r="H903" s="315"/>
      <c r="I903" s="316"/>
      <c r="J903" s="292" t="s">
        <v>120</v>
      </c>
      <c r="K903" s="292">
        <f>H903</f>
        <v>0</v>
      </c>
      <c r="L903" s="316"/>
      <c r="M903" s="316"/>
      <c r="N903" s="292" t="s">
        <v>120</v>
      </c>
      <c r="O903" s="292">
        <f>L903</f>
        <v>0</v>
      </c>
      <c r="P903" s="292">
        <f>H903+L903</f>
        <v>0</v>
      </c>
      <c r="Q903" s="292">
        <f>I903+M903</f>
        <v>0</v>
      </c>
      <c r="R903" s="292" t="s">
        <v>120</v>
      </c>
      <c r="S903" s="294">
        <f>P903</f>
        <v>0</v>
      </c>
    </row>
    <row r="904" spans="1:19" ht="18" hidden="1" customHeight="1" x14ac:dyDescent="0.3">
      <c r="A904" s="307" t="s">
        <v>123</v>
      </c>
      <c r="B904" s="291" t="s">
        <v>120</v>
      </c>
      <c r="C904" s="292" t="s">
        <v>120</v>
      </c>
      <c r="D904" s="294" t="s">
        <v>120</v>
      </c>
      <c r="E904" s="297" t="s">
        <v>120</v>
      </c>
      <c r="F904" s="298" t="s">
        <v>120</v>
      </c>
      <c r="G904" s="299" t="s">
        <v>120</v>
      </c>
      <c r="H904" s="295" t="s">
        <v>120</v>
      </c>
      <c r="I904" s="292" t="s">
        <v>120</v>
      </c>
      <c r="J904" s="316"/>
      <c r="K904" s="292">
        <f>J904</f>
        <v>0</v>
      </c>
      <c r="L904" s="292" t="s">
        <v>120</v>
      </c>
      <c r="M904" s="292" t="s">
        <v>120</v>
      </c>
      <c r="N904" s="316"/>
      <c r="O904" s="292">
        <f>N904</f>
        <v>0</v>
      </c>
      <c r="P904" s="292" t="s">
        <v>120</v>
      </c>
      <c r="Q904" s="292" t="s">
        <v>120</v>
      </c>
      <c r="R904" s="292">
        <f>J904+N904</f>
        <v>0</v>
      </c>
      <c r="S904" s="294">
        <f>R904</f>
        <v>0</v>
      </c>
    </row>
    <row r="905" spans="1:19" ht="18" hidden="1" customHeight="1" x14ac:dyDescent="0.3">
      <c r="A905" s="308" t="s">
        <v>125</v>
      </c>
      <c r="B905" s="309"/>
      <c r="C905" s="292">
        <f>IF(E905+G905=0, 0, ROUND((P905-Q905)/(G905+E905)/12,0))</f>
        <v>0</v>
      </c>
      <c r="D905" s="294">
        <f>IF(F905=0,0,ROUND(Q905/F905,0))</f>
        <v>0</v>
      </c>
      <c r="E905" s="297">
        <f>E906+E907</f>
        <v>0</v>
      </c>
      <c r="F905" s="298">
        <f>F906+F907</f>
        <v>0</v>
      </c>
      <c r="G905" s="299">
        <f>G906+G907</f>
        <v>0</v>
      </c>
      <c r="H905" s="295">
        <f>H906+H907</f>
        <v>0</v>
      </c>
      <c r="I905" s="292">
        <f t="shared" ref="I905" si="289">I906+I907</f>
        <v>0</v>
      </c>
      <c r="J905" s="292">
        <f>J908</f>
        <v>0</v>
      </c>
      <c r="K905" s="292">
        <f>IF(H905+J905=K906+K907+K908,H905+J905,"CHYBA")</f>
        <v>0</v>
      </c>
      <c r="L905" s="292">
        <f>L906+L907</f>
        <v>0</v>
      </c>
      <c r="M905" s="292">
        <f>M906+M907</f>
        <v>0</v>
      </c>
      <c r="N905" s="292">
        <f>N908</f>
        <v>0</v>
      </c>
      <c r="O905" s="292">
        <f>IF(L905+N905=O906+O907+O908,L905+N905,"CHYBA")</f>
        <v>0</v>
      </c>
      <c r="P905" s="292">
        <f>P906+P907</f>
        <v>0</v>
      </c>
      <c r="Q905" s="292">
        <f>Q906+Q907</f>
        <v>0</v>
      </c>
      <c r="R905" s="292">
        <f>R908</f>
        <v>0</v>
      </c>
      <c r="S905" s="294">
        <f>IF(P905+R905=S906+S907+S908,P905+R905,"CHYBA")</f>
        <v>0</v>
      </c>
    </row>
    <row r="906" spans="1:19" ht="18" hidden="1" customHeight="1" x14ac:dyDescent="0.3">
      <c r="A906" s="307" t="s">
        <v>121</v>
      </c>
      <c r="B906" s="291" t="s">
        <v>120</v>
      </c>
      <c r="C906" s="292">
        <f>IF(E906+G906=0, 0, ROUND((P906-Q906)/(G906+E906)/12,0))</f>
        <v>0</v>
      </c>
      <c r="D906" s="294">
        <f>IF(F906=0,0,ROUND(Q906/F906,0))</f>
        <v>0</v>
      </c>
      <c r="E906" s="312"/>
      <c r="F906" s="313"/>
      <c r="G906" s="314"/>
      <c r="H906" s="315"/>
      <c r="I906" s="316"/>
      <c r="J906" s="292" t="s">
        <v>120</v>
      </c>
      <c r="K906" s="292">
        <f>H906</f>
        <v>0</v>
      </c>
      <c r="L906" s="316"/>
      <c r="M906" s="316"/>
      <c r="N906" s="292" t="s">
        <v>120</v>
      </c>
      <c r="O906" s="292">
        <f>L906</f>
        <v>0</v>
      </c>
      <c r="P906" s="292">
        <f>H906+L906</f>
        <v>0</v>
      </c>
      <c r="Q906" s="292">
        <f>I906+M906</f>
        <v>0</v>
      </c>
      <c r="R906" s="292" t="s">
        <v>120</v>
      </c>
      <c r="S906" s="294">
        <f>P906</f>
        <v>0</v>
      </c>
    </row>
    <row r="907" spans="1:19" ht="18" hidden="1" customHeight="1" x14ac:dyDescent="0.3">
      <c r="A907" s="307" t="s">
        <v>122</v>
      </c>
      <c r="B907" s="291" t="s">
        <v>120</v>
      </c>
      <c r="C907" s="292">
        <f>IF(E907+G907=0, 0, ROUND((P907-Q907)/(G907+E907)/12,0))</f>
        <v>0</v>
      </c>
      <c r="D907" s="294">
        <f>IF(F907=0,0,ROUND(Q907/F907,0))</f>
        <v>0</v>
      </c>
      <c r="E907" s="312"/>
      <c r="F907" s="313"/>
      <c r="G907" s="314"/>
      <c r="H907" s="315"/>
      <c r="I907" s="316"/>
      <c r="J907" s="292" t="s">
        <v>120</v>
      </c>
      <c r="K907" s="292">
        <f>H907</f>
        <v>0</v>
      </c>
      <c r="L907" s="316"/>
      <c r="M907" s="316"/>
      <c r="N907" s="292" t="s">
        <v>120</v>
      </c>
      <c r="O907" s="292">
        <f>L907</f>
        <v>0</v>
      </c>
      <c r="P907" s="292">
        <f>H907+L907</f>
        <v>0</v>
      </c>
      <c r="Q907" s="292">
        <f>I907+M907</f>
        <v>0</v>
      </c>
      <c r="R907" s="292" t="s">
        <v>120</v>
      </c>
      <c r="S907" s="294">
        <f>P907</f>
        <v>0</v>
      </c>
    </row>
    <row r="908" spans="1:19" ht="18" hidden="1" customHeight="1" x14ac:dyDescent="0.3">
      <c r="A908" s="325" t="s">
        <v>123</v>
      </c>
      <c r="B908" s="326" t="s">
        <v>120</v>
      </c>
      <c r="C908" s="327" t="s">
        <v>120</v>
      </c>
      <c r="D908" s="333" t="s">
        <v>120</v>
      </c>
      <c r="E908" s="328" t="s">
        <v>120</v>
      </c>
      <c r="F908" s="329" t="s">
        <v>120</v>
      </c>
      <c r="G908" s="330" t="s">
        <v>120</v>
      </c>
      <c r="H908" s="331" t="s">
        <v>120</v>
      </c>
      <c r="I908" s="327" t="s">
        <v>120</v>
      </c>
      <c r="J908" s="332"/>
      <c r="K908" s="327">
        <f>J908</f>
        <v>0</v>
      </c>
      <c r="L908" s="327" t="s">
        <v>120</v>
      </c>
      <c r="M908" s="327" t="s">
        <v>120</v>
      </c>
      <c r="N908" s="332"/>
      <c r="O908" s="327">
        <f>N908</f>
        <v>0</v>
      </c>
      <c r="P908" s="327" t="s">
        <v>120</v>
      </c>
      <c r="Q908" s="327" t="s">
        <v>120</v>
      </c>
      <c r="R908" s="327">
        <f>J908+N908</f>
        <v>0</v>
      </c>
      <c r="S908" s="333">
        <f>R908</f>
        <v>0</v>
      </c>
    </row>
    <row r="909" spans="1:19" ht="18" hidden="1" customHeight="1" x14ac:dyDescent="0.3">
      <c r="A909" s="301" t="s">
        <v>133</v>
      </c>
      <c r="B909" s="302" t="s">
        <v>120</v>
      </c>
      <c r="C909" s="319">
        <f>IF(E909+G909=0, 0, ROUND((P909-Q909)/(G909+E909)/12,0))</f>
        <v>0</v>
      </c>
      <c r="D909" s="324">
        <f>IF(F909=0,0,ROUND(Q909/F909,0))</f>
        <v>0</v>
      </c>
      <c r="E909" s="304">
        <f>E910+E911</f>
        <v>0</v>
      </c>
      <c r="F909" s="303">
        <f>F910+F911</f>
        <v>0</v>
      </c>
      <c r="G909" s="305">
        <f>G910+G911</f>
        <v>0</v>
      </c>
      <c r="H909" s="306">
        <f>H910+H911</f>
        <v>0</v>
      </c>
      <c r="I909" s="303">
        <f t="shared" ref="I909" si="290">I910+I911</f>
        <v>0</v>
      </c>
      <c r="J909" s="303">
        <f>J912</f>
        <v>0</v>
      </c>
      <c r="K909" s="303">
        <f>IF(H909+J909=K910+K911+K912,H909+J909,"CHYBA")</f>
        <v>0</v>
      </c>
      <c r="L909" s="303">
        <f>L910+L911</f>
        <v>0</v>
      </c>
      <c r="M909" s="303">
        <f>M910+M911</f>
        <v>0</v>
      </c>
      <c r="N909" s="303">
        <f>N912</f>
        <v>0</v>
      </c>
      <c r="O909" s="303">
        <f>IF(L909+N909=O910+O911+O912,L909+N909,"CHYBA")</f>
        <v>0</v>
      </c>
      <c r="P909" s="303">
        <f>P910+P911</f>
        <v>0</v>
      </c>
      <c r="Q909" s="303">
        <f>Q910+Q911</f>
        <v>0</v>
      </c>
      <c r="R909" s="303">
        <f>R912</f>
        <v>0</v>
      </c>
      <c r="S909" s="305">
        <f>IF(P909+R909=S910+S911+S912,P909+R909,"CHYBA")</f>
        <v>0</v>
      </c>
    </row>
    <row r="910" spans="1:19" ht="18" hidden="1" customHeight="1" x14ac:dyDescent="0.3">
      <c r="A910" s="307" t="s">
        <v>121</v>
      </c>
      <c r="B910" s="291" t="s">
        <v>120</v>
      </c>
      <c r="C910" s="292">
        <f>IF(E910+G910=0, 0, ROUND((P910-Q910)/(G910+E910)/12,0))</f>
        <v>0</v>
      </c>
      <c r="D910" s="294">
        <f>IF(F910=0,0,ROUND(Q910/F910,0))</f>
        <v>0</v>
      </c>
      <c r="E910" s="293">
        <f>E914+E918+E922+E926+E930+E934+E938</f>
        <v>0</v>
      </c>
      <c r="F910" s="292">
        <f>F914+F918+F922+F926+F930+F934+F938</f>
        <v>0</v>
      </c>
      <c r="G910" s="294">
        <f>G914+G918+G922+G926+G930+G934+G938</f>
        <v>0</v>
      </c>
      <c r="H910" s="295">
        <f>H914+H918+H922+H926+H930+H934+H938</f>
        <v>0</v>
      </c>
      <c r="I910" s="292">
        <f t="shared" ref="I910:I911" si="291">I914+I918+I922+I926+I930+I934+I938</f>
        <v>0</v>
      </c>
      <c r="J910" s="292" t="s">
        <v>120</v>
      </c>
      <c r="K910" s="292">
        <f>H910</f>
        <v>0</v>
      </c>
      <c r="L910" s="292">
        <f>L914+L918+L922+L926+L930+L934+L938</f>
        <v>0</v>
      </c>
      <c r="M910" s="292">
        <f t="shared" ref="M910:M911" si="292">M914+M918+M922+M926+M930+M934+M938</f>
        <v>0</v>
      </c>
      <c r="N910" s="292" t="s">
        <v>120</v>
      </c>
      <c r="O910" s="292">
        <f>L910</f>
        <v>0</v>
      </c>
      <c r="P910" s="292">
        <f>H910+L910</f>
        <v>0</v>
      </c>
      <c r="Q910" s="292">
        <f>I910+M910</f>
        <v>0</v>
      </c>
      <c r="R910" s="292" t="s">
        <v>120</v>
      </c>
      <c r="S910" s="294">
        <f>P910</f>
        <v>0</v>
      </c>
    </row>
    <row r="911" spans="1:19" ht="18" hidden="1" customHeight="1" x14ac:dyDescent="0.3">
      <c r="A911" s="307" t="s">
        <v>122</v>
      </c>
      <c r="B911" s="291" t="s">
        <v>120</v>
      </c>
      <c r="C911" s="292">
        <f>IF(E911+G911=0, 0, ROUND((P911-Q911)/(G911+E911)/12,0))</f>
        <v>0</v>
      </c>
      <c r="D911" s="294">
        <f>IF(F911=0,0,ROUND(Q911/F911,0))</f>
        <v>0</v>
      </c>
      <c r="E911" s="293">
        <f>E915+E919+E923+E927+E931+E935+E939</f>
        <v>0</v>
      </c>
      <c r="F911" s="292">
        <f t="shared" ref="F911:G911" si="293">F915+F919+F923+F927+F931+F935+F939</f>
        <v>0</v>
      </c>
      <c r="G911" s="294">
        <f t="shared" si="293"/>
        <v>0</v>
      </c>
      <c r="H911" s="295">
        <f>H915+H919+H923+H927+H931+H935+H939</f>
        <v>0</v>
      </c>
      <c r="I911" s="292">
        <f t="shared" si="291"/>
        <v>0</v>
      </c>
      <c r="J911" s="292" t="s">
        <v>120</v>
      </c>
      <c r="K911" s="292">
        <f>H911</f>
        <v>0</v>
      </c>
      <c r="L911" s="292">
        <f>L915+L919+L923+L927+L931+L935+L939</f>
        <v>0</v>
      </c>
      <c r="M911" s="292">
        <f t="shared" si="292"/>
        <v>0</v>
      </c>
      <c r="N911" s="292" t="s">
        <v>120</v>
      </c>
      <c r="O911" s="292">
        <f>L911</f>
        <v>0</v>
      </c>
      <c r="P911" s="292">
        <f>H911+L911</f>
        <v>0</v>
      </c>
      <c r="Q911" s="292">
        <f>I911+M911</f>
        <v>0</v>
      </c>
      <c r="R911" s="292" t="s">
        <v>120</v>
      </c>
      <c r="S911" s="294">
        <f>P911</f>
        <v>0</v>
      </c>
    </row>
    <row r="912" spans="1:19" ht="18" hidden="1" customHeight="1" x14ac:dyDescent="0.3">
      <c r="A912" s="307" t="s">
        <v>123</v>
      </c>
      <c r="B912" s="291" t="s">
        <v>120</v>
      </c>
      <c r="C912" s="292" t="s">
        <v>120</v>
      </c>
      <c r="D912" s="294" t="s">
        <v>120</v>
      </c>
      <c r="E912" s="297" t="s">
        <v>120</v>
      </c>
      <c r="F912" s="298" t="s">
        <v>120</v>
      </c>
      <c r="G912" s="299" t="s">
        <v>120</v>
      </c>
      <c r="H912" s="295" t="s">
        <v>120</v>
      </c>
      <c r="I912" s="292" t="s">
        <v>120</v>
      </c>
      <c r="J912" s="292">
        <f>J916+J920+J924+J928+J932+J936+J940</f>
        <v>0</v>
      </c>
      <c r="K912" s="292">
        <f>J912</f>
        <v>0</v>
      </c>
      <c r="L912" s="292" t="s">
        <v>120</v>
      </c>
      <c r="M912" s="292" t="s">
        <v>120</v>
      </c>
      <c r="N912" s="292">
        <f>N916+N920+N924+N928+N932+N936+N940</f>
        <v>0</v>
      </c>
      <c r="O912" s="292">
        <f>N912</f>
        <v>0</v>
      </c>
      <c r="P912" s="292" t="s">
        <v>120</v>
      </c>
      <c r="Q912" s="292" t="s">
        <v>120</v>
      </c>
      <c r="R912" s="292">
        <f>J912+N912</f>
        <v>0</v>
      </c>
      <c r="S912" s="294">
        <f>R912</f>
        <v>0</v>
      </c>
    </row>
    <row r="913" spans="1:19" ht="18" hidden="1" customHeight="1" x14ac:dyDescent="0.3">
      <c r="A913" s="308" t="s">
        <v>125</v>
      </c>
      <c r="B913" s="309"/>
      <c r="C913" s="292">
        <f>IF(E913+G913=0, 0, ROUND((P913-Q913)/(G913+E913)/12,0))</f>
        <v>0</v>
      </c>
      <c r="D913" s="294">
        <f>IF(F913=0,0,ROUND(Q913/F913,0))</f>
        <v>0</v>
      </c>
      <c r="E913" s="297">
        <f>E914+E915</f>
        <v>0</v>
      </c>
      <c r="F913" s="298">
        <f>F914+F915</f>
        <v>0</v>
      </c>
      <c r="G913" s="299">
        <f>G914+G915</f>
        <v>0</v>
      </c>
      <c r="H913" s="310">
        <f>H914+H915</f>
        <v>0</v>
      </c>
      <c r="I913" s="311">
        <f>I914+I915</f>
        <v>0</v>
      </c>
      <c r="J913" s="311">
        <f>J916</f>
        <v>0</v>
      </c>
      <c r="K913" s="311">
        <f>IF(H913+J913=K914+K915+K916,H913+J913,"CHYBA")</f>
        <v>0</v>
      </c>
      <c r="L913" s="292">
        <f>L914+L915</f>
        <v>0</v>
      </c>
      <c r="M913" s="292">
        <f>M914+M915</f>
        <v>0</v>
      </c>
      <c r="N913" s="292">
        <f>N916</f>
        <v>0</v>
      </c>
      <c r="O913" s="292">
        <f>IF(L913+N913=O914+O915+O916,L913+N913,"CHYBA")</f>
        <v>0</v>
      </c>
      <c r="P913" s="292">
        <f>P914+P915</f>
        <v>0</v>
      </c>
      <c r="Q913" s="292">
        <f>Q914+Q915</f>
        <v>0</v>
      </c>
      <c r="R913" s="292">
        <f>R916</f>
        <v>0</v>
      </c>
      <c r="S913" s="294">
        <f>IF(P913+R913=S914+S915+S916,P913+R913,"CHYBA")</f>
        <v>0</v>
      </c>
    </row>
    <row r="914" spans="1:19" ht="18" hidden="1" customHeight="1" x14ac:dyDescent="0.3">
      <c r="A914" s="307" t="s">
        <v>121</v>
      </c>
      <c r="B914" s="291" t="s">
        <v>120</v>
      </c>
      <c r="C914" s="292">
        <f>IF(E914+G914=0, 0, ROUND((P914-Q914)/(G914+E914)/12,0))</f>
        <v>0</v>
      </c>
      <c r="D914" s="294">
        <f>IF(F914=0,0,ROUND(Q914/F914,0))</f>
        <v>0</v>
      </c>
      <c r="E914" s="312"/>
      <c r="F914" s="313"/>
      <c r="G914" s="314"/>
      <c r="H914" s="315"/>
      <c r="I914" s="316"/>
      <c r="J914" s="311" t="s">
        <v>120</v>
      </c>
      <c r="K914" s="311">
        <f>H914</f>
        <v>0</v>
      </c>
      <c r="L914" s="316"/>
      <c r="M914" s="316"/>
      <c r="N914" s="292" t="s">
        <v>120</v>
      </c>
      <c r="O914" s="292">
        <f>L914</f>
        <v>0</v>
      </c>
      <c r="P914" s="292">
        <f>H914+L914</f>
        <v>0</v>
      </c>
      <c r="Q914" s="292">
        <f>I914+M914</f>
        <v>0</v>
      </c>
      <c r="R914" s="292" t="s">
        <v>120</v>
      </c>
      <c r="S914" s="294">
        <f>P914</f>
        <v>0</v>
      </c>
    </row>
    <row r="915" spans="1:19" ht="18" hidden="1" customHeight="1" x14ac:dyDescent="0.3">
      <c r="A915" s="307" t="s">
        <v>122</v>
      </c>
      <c r="B915" s="291" t="s">
        <v>120</v>
      </c>
      <c r="C915" s="292">
        <f>IF(E915+G915=0, 0, ROUND((P915-Q915)/(G915+E915)/12,0))</f>
        <v>0</v>
      </c>
      <c r="D915" s="294">
        <f>IF(F915=0,0,ROUND(Q915/F915,0))</f>
        <v>0</v>
      </c>
      <c r="E915" s="312"/>
      <c r="F915" s="313"/>
      <c r="G915" s="314"/>
      <c r="H915" s="315"/>
      <c r="I915" s="316"/>
      <c r="J915" s="311" t="s">
        <v>120</v>
      </c>
      <c r="K915" s="311">
        <f>H915</f>
        <v>0</v>
      </c>
      <c r="L915" s="316"/>
      <c r="M915" s="316"/>
      <c r="N915" s="292" t="s">
        <v>120</v>
      </c>
      <c r="O915" s="292">
        <f>L915</f>
        <v>0</v>
      </c>
      <c r="P915" s="292">
        <f>H915+L915</f>
        <v>0</v>
      </c>
      <c r="Q915" s="292">
        <f>I915+M915</f>
        <v>0</v>
      </c>
      <c r="R915" s="292" t="s">
        <v>120</v>
      </c>
      <c r="S915" s="294">
        <f>P915</f>
        <v>0</v>
      </c>
    </row>
    <row r="916" spans="1:19" ht="18" hidden="1" customHeight="1" x14ac:dyDescent="0.3">
      <c r="A916" s="307" t="s">
        <v>123</v>
      </c>
      <c r="B916" s="291" t="s">
        <v>120</v>
      </c>
      <c r="C916" s="292" t="s">
        <v>120</v>
      </c>
      <c r="D916" s="294" t="s">
        <v>120</v>
      </c>
      <c r="E916" s="297" t="s">
        <v>120</v>
      </c>
      <c r="F916" s="298" t="s">
        <v>120</v>
      </c>
      <c r="G916" s="299" t="s">
        <v>120</v>
      </c>
      <c r="H916" s="295" t="s">
        <v>120</v>
      </c>
      <c r="I916" s="292" t="s">
        <v>120</v>
      </c>
      <c r="J916" s="316"/>
      <c r="K916" s="311">
        <f>J916</f>
        <v>0</v>
      </c>
      <c r="L916" s="292" t="s">
        <v>120</v>
      </c>
      <c r="M916" s="292" t="s">
        <v>120</v>
      </c>
      <c r="N916" s="316"/>
      <c r="O916" s="292">
        <f>N916</f>
        <v>0</v>
      </c>
      <c r="P916" s="292" t="s">
        <v>120</v>
      </c>
      <c r="Q916" s="292" t="s">
        <v>120</v>
      </c>
      <c r="R916" s="292">
        <f>J916+N916</f>
        <v>0</v>
      </c>
      <c r="S916" s="294">
        <f>R916</f>
        <v>0</v>
      </c>
    </row>
    <row r="917" spans="1:19" ht="18" hidden="1" customHeight="1" x14ac:dyDescent="0.3">
      <c r="A917" s="308" t="s">
        <v>125</v>
      </c>
      <c r="B917" s="309"/>
      <c r="C917" s="292">
        <f>IF(E917+G917=0, 0, ROUND((P917-Q917)/(G917+E917)/12,0))</f>
        <v>0</v>
      </c>
      <c r="D917" s="294">
        <f>IF(F917=0,0,ROUND(Q917/F917,0))</f>
        <v>0</v>
      </c>
      <c r="E917" s="297">
        <f>E918+E919</f>
        <v>0</v>
      </c>
      <c r="F917" s="298">
        <f>F918+F919</f>
        <v>0</v>
      </c>
      <c r="G917" s="299">
        <f>G918+G919</f>
        <v>0</v>
      </c>
      <c r="H917" s="295">
        <f>H918+H919</f>
        <v>0</v>
      </c>
      <c r="I917" s="292">
        <f t="shared" ref="I917" si="294">I918+I919</f>
        <v>0</v>
      </c>
      <c r="J917" s="292">
        <f>J920</f>
        <v>0</v>
      </c>
      <c r="K917" s="292">
        <f>IF(H917+J917=K918+K919+K920,H917+J917,"CHYBA")</f>
        <v>0</v>
      </c>
      <c r="L917" s="292">
        <f>L918+L919</f>
        <v>0</v>
      </c>
      <c r="M917" s="292">
        <f>M918+M919</f>
        <v>0</v>
      </c>
      <c r="N917" s="292">
        <f>N920</f>
        <v>0</v>
      </c>
      <c r="O917" s="292">
        <f>IF(L917+N917=O918+O919+O920,L917+N917,"CHYBA")</f>
        <v>0</v>
      </c>
      <c r="P917" s="292">
        <f>P918+P919</f>
        <v>0</v>
      </c>
      <c r="Q917" s="292">
        <f>Q918+Q919</f>
        <v>0</v>
      </c>
      <c r="R917" s="292">
        <f>R920</f>
        <v>0</v>
      </c>
      <c r="S917" s="294">
        <f>IF(P917+R917=S918+S919+S920,P917+R917,"CHYBA")</f>
        <v>0</v>
      </c>
    </row>
    <row r="918" spans="1:19" ht="18" hidden="1" customHeight="1" x14ac:dyDescent="0.3">
      <c r="A918" s="307" t="s">
        <v>121</v>
      </c>
      <c r="B918" s="291" t="s">
        <v>120</v>
      </c>
      <c r="C918" s="292">
        <f>IF(E918+G918=0, 0, ROUND((P918-Q918)/(G918+E918)/12,0))</f>
        <v>0</v>
      </c>
      <c r="D918" s="294">
        <f>IF(F918=0,0,ROUND(Q918/F918,0))</f>
        <v>0</v>
      </c>
      <c r="E918" s="312"/>
      <c r="F918" s="313"/>
      <c r="G918" s="314"/>
      <c r="H918" s="315"/>
      <c r="I918" s="316"/>
      <c r="J918" s="292" t="s">
        <v>120</v>
      </c>
      <c r="K918" s="292">
        <f>H918</f>
        <v>0</v>
      </c>
      <c r="L918" s="316"/>
      <c r="M918" s="316"/>
      <c r="N918" s="292" t="s">
        <v>120</v>
      </c>
      <c r="O918" s="292">
        <f>L918</f>
        <v>0</v>
      </c>
      <c r="P918" s="292">
        <f>H918+L918</f>
        <v>0</v>
      </c>
      <c r="Q918" s="292">
        <f>I918+M918</f>
        <v>0</v>
      </c>
      <c r="R918" s="292" t="s">
        <v>120</v>
      </c>
      <c r="S918" s="294">
        <f>P918</f>
        <v>0</v>
      </c>
    </row>
    <row r="919" spans="1:19" ht="18" hidden="1" customHeight="1" x14ac:dyDescent="0.3">
      <c r="A919" s="307" t="s">
        <v>122</v>
      </c>
      <c r="B919" s="291" t="s">
        <v>120</v>
      </c>
      <c r="C919" s="292">
        <f>IF(E919+G919=0, 0, ROUND((P919-Q919)/(G919+E919)/12,0))</f>
        <v>0</v>
      </c>
      <c r="D919" s="294">
        <f>IF(F919=0,0,ROUND(Q919/F919,0))</f>
        <v>0</v>
      </c>
      <c r="E919" s="312"/>
      <c r="F919" s="313"/>
      <c r="G919" s="314"/>
      <c r="H919" s="315"/>
      <c r="I919" s="316"/>
      <c r="J919" s="292" t="s">
        <v>120</v>
      </c>
      <c r="K919" s="292">
        <f>H919</f>
        <v>0</v>
      </c>
      <c r="L919" s="316"/>
      <c r="M919" s="316"/>
      <c r="N919" s="292" t="s">
        <v>120</v>
      </c>
      <c r="O919" s="292">
        <f>L919</f>
        <v>0</v>
      </c>
      <c r="P919" s="292">
        <f>H919+L919</f>
        <v>0</v>
      </c>
      <c r="Q919" s="292">
        <f>I919+M919</f>
        <v>0</v>
      </c>
      <c r="R919" s="292" t="s">
        <v>120</v>
      </c>
      <c r="S919" s="294">
        <f>P919</f>
        <v>0</v>
      </c>
    </row>
    <row r="920" spans="1:19" ht="18" hidden="1" customHeight="1" x14ac:dyDescent="0.3">
      <c r="A920" s="307" t="s">
        <v>123</v>
      </c>
      <c r="B920" s="291" t="s">
        <v>120</v>
      </c>
      <c r="C920" s="292" t="s">
        <v>120</v>
      </c>
      <c r="D920" s="294" t="s">
        <v>120</v>
      </c>
      <c r="E920" s="297" t="s">
        <v>120</v>
      </c>
      <c r="F920" s="298" t="s">
        <v>120</v>
      </c>
      <c r="G920" s="299" t="s">
        <v>120</v>
      </c>
      <c r="H920" s="295" t="s">
        <v>120</v>
      </c>
      <c r="I920" s="292" t="s">
        <v>120</v>
      </c>
      <c r="J920" s="316"/>
      <c r="K920" s="292">
        <f>J920</f>
        <v>0</v>
      </c>
      <c r="L920" s="292" t="s">
        <v>120</v>
      </c>
      <c r="M920" s="292" t="s">
        <v>120</v>
      </c>
      <c r="N920" s="316"/>
      <c r="O920" s="292">
        <f>N920</f>
        <v>0</v>
      </c>
      <c r="P920" s="292" t="s">
        <v>120</v>
      </c>
      <c r="Q920" s="292" t="s">
        <v>120</v>
      </c>
      <c r="R920" s="292">
        <f>J920+N920</f>
        <v>0</v>
      </c>
      <c r="S920" s="294">
        <f>R920</f>
        <v>0</v>
      </c>
    </row>
    <row r="921" spans="1:19" ht="18" hidden="1" customHeight="1" x14ac:dyDescent="0.3">
      <c r="A921" s="308" t="s">
        <v>125</v>
      </c>
      <c r="B921" s="309"/>
      <c r="C921" s="292">
        <f>IF(E921+G921=0, 0, ROUND((P921-Q921)/(G921+E921)/12,0))</f>
        <v>0</v>
      </c>
      <c r="D921" s="294">
        <f>IF(F921=0,0,ROUND(Q921/F921,0))</f>
        <v>0</v>
      </c>
      <c r="E921" s="297">
        <f>E922+E923</f>
        <v>0</v>
      </c>
      <c r="F921" s="298">
        <f>F922+F923</f>
        <v>0</v>
      </c>
      <c r="G921" s="299">
        <f>G922+G923</f>
        <v>0</v>
      </c>
      <c r="H921" s="295">
        <f>H922+H923</f>
        <v>0</v>
      </c>
      <c r="I921" s="292">
        <f t="shared" ref="I921" si="295">I922+I923</f>
        <v>0</v>
      </c>
      <c r="J921" s="292">
        <f>J924</f>
        <v>0</v>
      </c>
      <c r="K921" s="292">
        <f>IF(H921+J921=K922+K923+K924,H921+J921,"CHYBA")</f>
        <v>0</v>
      </c>
      <c r="L921" s="292">
        <f>L922+L923</f>
        <v>0</v>
      </c>
      <c r="M921" s="292">
        <f>M922+M923</f>
        <v>0</v>
      </c>
      <c r="N921" s="292">
        <f>N924</f>
        <v>0</v>
      </c>
      <c r="O921" s="292">
        <f>IF(L921+N921=O922+O923+O924,L921+N921,"CHYBA")</f>
        <v>0</v>
      </c>
      <c r="P921" s="292">
        <f>P922+P923</f>
        <v>0</v>
      </c>
      <c r="Q921" s="292">
        <f>Q922+Q923</f>
        <v>0</v>
      </c>
      <c r="R921" s="292">
        <f>R924</f>
        <v>0</v>
      </c>
      <c r="S921" s="294">
        <f>IF(P921+R921=S922+S923+S924,P921+R921,"CHYBA")</f>
        <v>0</v>
      </c>
    </row>
    <row r="922" spans="1:19" ht="18" hidden="1" customHeight="1" x14ac:dyDescent="0.3">
      <c r="A922" s="307" t="s">
        <v>121</v>
      </c>
      <c r="B922" s="291" t="s">
        <v>120</v>
      </c>
      <c r="C922" s="292">
        <f>IF(E922+G922=0, 0, ROUND((P922-Q922)/(G922+E922)/12,0))</f>
        <v>0</v>
      </c>
      <c r="D922" s="294">
        <f>IF(F922=0,0,ROUND(Q922/F922,0))</f>
        <v>0</v>
      </c>
      <c r="E922" s="312"/>
      <c r="F922" s="313"/>
      <c r="G922" s="314"/>
      <c r="H922" s="315"/>
      <c r="I922" s="316"/>
      <c r="J922" s="292" t="s">
        <v>120</v>
      </c>
      <c r="K922" s="292">
        <f>H922</f>
        <v>0</v>
      </c>
      <c r="L922" s="316"/>
      <c r="M922" s="316"/>
      <c r="N922" s="292" t="s">
        <v>120</v>
      </c>
      <c r="O922" s="292">
        <f>L922</f>
        <v>0</v>
      </c>
      <c r="P922" s="292">
        <f>H922+L922</f>
        <v>0</v>
      </c>
      <c r="Q922" s="292">
        <f>I922+M922</f>
        <v>0</v>
      </c>
      <c r="R922" s="292" t="s">
        <v>120</v>
      </c>
      <c r="S922" s="294">
        <f>P922</f>
        <v>0</v>
      </c>
    </row>
    <row r="923" spans="1:19" ht="18" hidden="1" customHeight="1" x14ac:dyDescent="0.3">
      <c r="A923" s="307" t="s">
        <v>122</v>
      </c>
      <c r="B923" s="291" t="s">
        <v>120</v>
      </c>
      <c r="C923" s="292">
        <f>IF(E923+G923=0, 0, ROUND((P923-Q923)/(G923+E923)/12,0))</f>
        <v>0</v>
      </c>
      <c r="D923" s="294">
        <f>IF(F923=0,0,ROUND(Q923/F923,0))</f>
        <v>0</v>
      </c>
      <c r="E923" s="312"/>
      <c r="F923" s="313"/>
      <c r="G923" s="314"/>
      <c r="H923" s="315"/>
      <c r="I923" s="316"/>
      <c r="J923" s="292" t="s">
        <v>120</v>
      </c>
      <c r="K923" s="292">
        <f>H923</f>
        <v>0</v>
      </c>
      <c r="L923" s="316"/>
      <c r="M923" s="316"/>
      <c r="N923" s="292" t="s">
        <v>120</v>
      </c>
      <c r="O923" s="292">
        <f>L923</f>
        <v>0</v>
      </c>
      <c r="P923" s="292">
        <f>H923+L923</f>
        <v>0</v>
      </c>
      <c r="Q923" s="292">
        <f>I923+M923</f>
        <v>0</v>
      </c>
      <c r="R923" s="292" t="s">
        <v>120</v>
      </c>
      <c r="S923" s="294">
        <f>P923</f>
        <v>0</v>
      </c>
    </row>
    <row r="924" spans="1:19" ht="18" hidden="1" customHeight="1" x14ac:dyDescent="0.3">
      <c r="A924" s="307" t="s">
        <v>123</v>
      </c>
      <c r="B924" s="291" t="s">
        <v>120</v>
      </c>
      <c r="C924" s="292" t="s">
        <v>120</v>
      </c>
      <c r="D924" s="294" t="s">
        <v>120</v>
      </c>
      <c r="E924" s="297" t="s">
        <v>120</v>
      </c>
      <c r="F924" s="298" t="s">
        <v>120</v>
      </c>
      <c r="G924" s="299" t="s">
        <v>120</v>
      </c>
      <c r="H924" s="295" t="s">
        <v>120</v>
      </c>
      <c r="I924" s="292" t="s">
        <v>120</v>
      </c>
      <c r="J924" s="316"/>
      <c r="K924" s="292">
        <f>J924</f>
        <v>0</v>
      </c>
      <c r="L924" s="292" t="s">
        <v>120</v>
      </c>
      <c r="M924" s="292" t="s">
        <v>120</v>
      </c>
      <c r="N924" s="316"/>
      <c r="O924" s="292">
        <f>N924</f>
        <v>0</v>
      </c>
      <c r="P924" s="292" t="s">
        <v>120</v>
      </c>
      <c r="Q924" s="292" t="s">
        <v>120</v>
      </c>
      <c r="R924" s="292">
        <f>J924+N924</f>
        <v>0</v>
      </c>
      <c r="S924" s="294">
        <f>R924</f>
        <v>0</v>
      </c>
    </row>
    <row r="925" spans="1:19" ht="18" hidden="1" customHeight="1" x14ac:dyDescent="0.3">
      <c r="A925" s="308" t="s">
        <v>125</v>
      </c>
      <c r="B925" s="309"/>
      <c r="C925" s="292">
        <f>IF(E925+G925=0, 0, ROUND((P925-Q925)/(G925+E925)/12,0))</f>
        <v>0</v>
      </c>
      <c r="D925" s="294">
        <f>IF(F925=0,0,ROUND(Q925/F925,0))</f>
        <v>0</v>
      </c>
      <c r="E925" s="297">
        <f>E926+E927</f>
        <v>0</v>
      </c>
      <c r="F925" s="298">
        <f>F926+F927</f>
        <v>0</v>
      </c>
      <c r="G925" s="299">
        <f>G926+G927</f>
        <v>0</v>
      </c>
      <c r="H925" s="295">
        <f>H926+H927</f>
        <v>0</v>
      </c>
      <c r="I925" s="292">
        <f t="shared" ref="I925" si="296">I926+I927</f>
        <v>0</v>
      </c>
      <c r="J925" s="292">
        <f>J928</f>
        <v>0</v>
      </c>
      <c r="K925" s="292">
        <f>IF(H925+J925=K926+K927+K928,H925+J925,"CHYBA")</f>
        <v>0</v>
      </c>
      <c r="L925" s="292">
        <f>L926+L927</f>
        <v>0</v>
      </c>
      <c r="M925" s="292">
        <f>M926+M927</f>
        <v>0</v>
      </c>
      <c r="N925" s="292">
        <f>N928</f>
        <v>0</v>
      </c>
      <c r="O925" s="292">
        <f>IF(L925+N925=O926+O927+O928,L925+N925,"CHYBA")</f>
        <v>0</v>
      </c>
      <c r="P925" s="292">
        <f>P926+P927</f>
        <v>0</v>
      </c>
      <c r="Q925" s="292">
        <f>Q926+Q927</f>
        <v>0</v>
      </c>
      <c r="R925" s="292">
        <f>R928</f>
        <v>0</v>
      </c>
      <c r="S925" s="294">
        <f>IF(P925+R925=S926+S927+S928,P925+R925,"CHYBA")</f>
        <v>0</v>
      </c>
    </row>
    <row r="926" spans="1:19" ht="18" hidden="1" customHeight="1" x14ac:dyDescent="0.3">
      <c r="A926" s="307" t="s">
        <v>121</v>
      </c>
      <c r="B926" s="291" t="s">
        <v>120</v>
      </c>
      <c r="C926" s="292">
        <f>IF(E926+G926=0, 0, ROUND((P926-Q926)/(G926+E926)/12,0))</f>
        <v>0</v>
      </c>
      <c r="D926" s="294">
        <f>IF(F926=0,0,ROUND(Q926/F926,0))</f>
        <v>0</v>
      </c>
      <c r="E926" s="312"/>
      <c r="F926" s="313"/>
      <c r="G926" s="314"/>
      <c r="H926" s="315"/>
      <c r="I926" s="316"/>
      <c r="J926" s="292" t="s">
        <v>120</v>
      </c>
      <c r="K926" s="292">
        <f>H926</f>
        <v>0</v>
      </c>
      <c r="L926" s="316"/>
      <c r="M926" s="316"/>
      <c r="N926" s="292" t="s">
        <v>120</v>
      </c>
      <c r="O926" s="292">
        <f>L926</f>
        <v>0</v>
      </c>
      <c r="P926" s="292">
        <f>H926+L926</f>
        <v>0</v>
      </c>
      <c r="Q926" s="292">
        <f>I926+M926</f>
        <v>0</v>
      </c>
      <c r="R926" s="292" t="s">
        <v>120</v>
      </c>
      <c r="S926" s="294">
        <f>P926</f>
        <v>0</v>
      </c>
    </row>
    <row r="927" spans="1:19" ht="18" hidden="1" customHeight="1" x14ac:dyDescent="0.3">
      <c r="A927" s="307" t="s">
        <v>122</v>
      </c>
      <c r="B927" s="291" t="s">
        <v>120</v>
      </c>
      <c r="C927" s="292">
        <f>IF(E927+G927=0, 0, ROUND((P927-Q927)/(G927+E927)/12,0))</f>
        <v>0</v>
      </c>
      <c r="D927" s="294">
        <f>IF(F927=0,0,ROUND(Q927/F927,0))</f>
        <v>0</v>
      </c>
      <c r="E927" s="312"/>
      <c r="F927" s="313"/>
      <c r="G927" s="314"/>
      <c r="H927" s="315"/>
      <c r="I927" s="316"/>
      <c r="J927" s="292" t="s">
        <v>120</v>
      </c>
      <c r="K927" s="292">
        <f>H927</f>
        <v>0</v>
      </c>
      <c r="L927" s="316"/>
      <c r="M927" s="316"/>
      <c r="N927" s="292" t="s">
        <v>120</v>
      </c>
      <c r="O927" s="292">
        <f>L927</f>
        <v>0</v>
      </c>
      <c r="P927" s="292">
        <f>H927+L927</f>
        <v>0</v>
      </c>
      <c r="Q927" s="292">
        <f>I927+M927</f>
        <v>0</v>
      </c>
      <c r="R927" s="292" t="s">
        <v>120</v>
      </c>
      <c r="S927" s="294">
        <f>P927</f>
        <v>0</v>
      </c>
    </row>
    <row r="928" spans="1:19" ht="18" hidden="1" customHeight="1" x14ac:dyDescent="0.3">
      <c r="A928" s="307" t="s">
        <v>123</v>
      </c>
      <c r="B928" s="291" t="s">
        <v>120</v>
      </c>
      <c r="C928" s="292" t="s">
        <v>120</v>
      </c>
      <c r="D928" s="294" t="s">
        <v>120</v>
      </c>
      <c r="E928" s="297" t="s">
        <v>120</v>
      </c>
      <c r="F928" s="298" t="s">
        <v>120</v>
      </c>
      <c r="G928" s="299" t="s">
        <v>120</v>
      </c>
      <c r="H928" s="295" t="s">
        <v>120</v>
      </c>
      <c r="I928" s="292" t="s">
        <v>120</v>
      </c>
      <c r="J928" s="316"/>
      <c r="K928" s="292">
        <f>J928</f>
        <v>0</v>
      </c>
      <c r="L928" s="292" t="s">
        <v>120</v>
      </c>
      <c r="M928" s="292" t="s">
        <v>120</v>
      </c>
      <c r="N928" s="316"/>
      <c r="O928" s="292">
        <f>N928</f>
        <v>0</v>
      </c>
      <c r="P928" s="292" t="s">
        <v>120</v>
      </c>
      <c r="Q928" s="292" t="s">
        <v>120</v>
      </c>
      <c r="R928" s="292">
        <f>J928+N928</f>
        <v>0</v>
      </c>
      <c r="S928" s="294">
        <f>R928</f>
        <v>0</v>
      </c>
    </row>
    <row r="929" spans="1:19" ht="18" hidden="1" customHeight="1" x14ac:dyDescent="0.3">
      <c r="A929" s="308" t="s">
        <v>125</v>
      </c>
      <c r="B929" s="309"/>
      <c r="C929" s="292">
        <f>IF(E929+G929=0, 0, ROUND((P929-Q929)/(G929+E929)/12,0))</f>
        <v>0</v>
      </c>
      <c r="D929" s="294">
        <f>IF(F929=0,0,ROUND(Q929/F929,0))</f>
        <v>0</v>
      </c>
      <c r="E929" s="297">
        <f>E930+E931</f>
        <v>0</v>
      </c>
      <c r="F929" s="298">
        <f>F930+F931</f>
        <v>0</v>
      </c>
      <c r="G929" s="299">
        <f>G930+G931</f>
        <v>0</v>
      </c>
      <c r="H929" s="295">
        <f>H930+H931</f>
        <v>0</v>
      </c>
      <c r="I929" s="292">
        <f t="shared" ref="I929" si="297">I930+I931</f>
        <v>0</v>
      </c>
      <c r="J929" s="292">
        <f>J932</f>
        <v>0</v>
      </c>
      <c r="K929" s="292">
        <f>IF(H929+J929=K930+K931+K932,H929+J929,"CHYBA")</f>
        <v>0</v>
      </c>
      <c r="L929" s="292">
        <f>L930+L931</f>
        <v>0</v>
      </c>
      <c r="M929" s="292">
        <f>M930+M931</f>
        <v>0</v>
      </c>
      <c r="N929" s="292">
        <f>N932</f>
        <v>0</v>
      </c>
      <c r="O929" s="292">
        <f>IF(L929+N929=O930+O931+O932,L929+N929,"CHYBA")</f>
        <v>0</v>
      </c>
      <c r="P929" s="292">
        <f>P930+P931</f>
        <v>0</v>
      </c>
      <c r="Q929" s="292">
        <f>Q930+Q931</f>
        <v>0</v>
      </c>
      <c r="R929" s="292">
        <f>R932</f>
        <v>0</v>
      </c>
      <c r="S929" s="294">
        <f>IF(P929+R929=S930+S931+S932,P929+R929,"CHYBA")</f>
        <v>0</v>
      </c>
    </row>
    <row r="930" spans="1:19" ht="18" hidden="1" customHeight="1" x14ac:dyDescent="0.3">
      <c r="A930" s="307" t="s">
        <v>121</v>
      </c>
      <c r="B930" s="291" t="s">
        <v>120</v>
      </c>
      <c r="C930" s="292">
        <f>IF(E930+G930=0, 0, ROUND((P930-Q930)/(G930+E930)/12,0))</f>
        <v>0</v>
      </c>
      <c r="D930" s="294">
        <f>IF(F930=0,0,ROUND(Q930/F930,0))</f>
        <v>0</v>
      </c>
      <c r="E930" s="312"/>
      <c r="F930" s="313"/>
      <c r="G930" s="314"/>
      <c r="H930" s="315"/>
      <c r="I930" s="316"/>
      <c r="J930" s="292" t="s">
        <v>120</v>
      </c>
      <c r="K930" s="292">
        <f>H930</f>
        <v>0</v>
      </c>
      <c r="L930" s="316"/>
      <c r="M930" s="316"/>
      <c r="N930" s="292" t="s">
        <v>120</v>
      </c>
      <c r="O930" s="292">
        <f>L930</f>
        <v>0</v>
      </c>
      <c r="P930" s="292">
        <f>H930+L930</f>
        <v>0</v>
      </c>
      <c r="Q930" s="292">
        <f>I930+M930</f>
        <v>0</v>
      </c>
      <c r="R930" s="292" t="s">
        <v>120</v>
      </c>
      <c r="S930" s="294">
        <f>P930</f>
        <v>0</v>
      </c>
    </row>
    <row r="931" spans="1:19" ht="18" hidden="1" customHeight="1" x14ac:dyDescent="0.3">
      <c r="A931" s="307" t="s">
        <v>122</v>
      </c>
      <c r="B931" s="291" t="s">
        <v>120</v>
      </c>
      <c r="C931" s="292">
        <f>IF(E931+G931=0, 0, ROUND((P931-Q931)/(G931+E931)/12,0))</f>
        <v>0</v>
      </c>
      <c r="D931" s="294">
        <f>IF(F931=0,0,ROUND(Q931/F931,0))</f>
        <v>0</v>
      </c>
      <c r="E931" s="312"/>
      <c r="F931" s="313"/>
      <c r="G931" s="314"/>
      <c r="H931" s="315"/>
      <c r="I931" s="316"/>
      <c r="J931" s="292" t="s">
        <v>120</v>
      </c>
      <c r="K931" s="292">
        <f>H931</f>
        <v>0</v>
      </c>
      <c r="L931" s="316"/>
      <c r="M931" s="316"/>
      <c r="N931" s="292" t="s">
        <v>120</v>
      </c>
      <c r="O931" s="292">
        <f>L931</f>
        <v>0</v>
      </c>
      <c r="P931" s="292">
        <f>H931+L931</f>
        <v>0</v>
      </c>
      <c r="Q931" s="292">
        <f>I931+M931</f>
        <v>0</v>
      </c>
      <c r="R931" s="292" t="s">
        <v>120</v>
      </c>
      <c r="S931" s="294">
        <f>P931</f>
        <v>0</v>
      </c>
    </row>
    <row r="932" spans="1:19" ht="18" hidden="1" customHeight="1" x14ac:dyDescent="0.3">
      <c r="A932" s="307" t="s">
        <v>123</v>
      </c>
      <c r="B932" s="291" t="s">
        <v>120</v>
      </c>
      <c r="C932" s="292" t="s">
        <v>120</v>
      </c>
      <c r="D932" s="294" t="s">
        <v>120</v>
      </c>
      <c r="E932" s="297" t="s">
        <v>120</v>
      </c>
      <c r="F932" s="298" t="s">
        <v>120</v>
      </c>
      <c r="G932" s="299" t="s">
        <v>120</v>
      </c>
      <c r="H932" s="295" t="s">
        <v>120</v>
      </c>
      <c r="I932" s="292" t="s">
        <v>120</v>
      </c>
      <c r="J932" s="316"/>
      <c r="K932" s="292">
        <f>J932</f>
        <v>0</v>
      </c>
      <c r="L932" s="292" t="s">
        <v>120</v>
      </c>
      <c r="M932" s="292" t="s">
        <v>120</v>
      </c>
      <c r="N932" s="316"/>
      <c r="O932" s="292">
        <f>N932</f>
        <v>0</v>
      </c>
      <c r="P932" s="292" t="s">
        <v>120</v>
      </c>
      <c r="Q932" s="292" t="s">
        <v>120</v>
      </c>
      <c r="R932" s="292">
        <f>J932+N932</f>
        <v>0</v>
      </c>
      <c r="S932" s="294">
        <f>R932</f>
        <v>0</v>
      </c>
    </row>
    <row r="933" spans="1:19" ht="18" hidden="1" customHeight="1" x14ac:dyDescent="0.3">
      <c r="A933" s="308" t="s">
        <v>125</v>
      </c>
      <c r="B933" s="309"/>
      <c r="C933" s="292">
        <f>IF(E933+G933=0, 0, ROUND((P933-Q933)/(G933+E933)/12,0))</f>
        <v>0</v>
      </c>
      <c r="D933" s="294">
        <f>IF(F933=0,0,ROUND(Q933/F933,0))</f>
        <v>0</v>
      </c>
      <c r="E933" s="297">
        <f>E934+E935</f>
        <v>0</v>
      </c>
      <c r="F933" s="298">
        <f>F934+F935</f>
        <v>0</v>
      </c>
      <c r="G933" s="299">
        <f>G934+G935</f>
        <v>0</v>
      </c>
      <c r="H933" s="295">
        <f>H934+H935</f>
        <v>0</v>
      </c>
      <c r="I933" s="292">
        <f t="shared" ref="I933" si="298">I934+I935</f>
        <v>0</v>
      </c>
      <c r="J933" s="292">
        <f>J936</f>
        <v>0</v>
      </c>
      <c r="K933" s="292">
        <f>IF(H933+J933=K934+K935+K936,H933+J933,"CHYBA")</f>
        <v>0</v>
      </c>
      <c r="L933" s="292">
        <f>L934+L935</f>
        <v>0</v>
      </c>
      <c r="M933" s="292">
        <f>M934+M935</f>
        <v>0</v>
      </c>
      <c r="N933" s="292">
        <f>N936</f>
        <v>0</v>
      </c>
      <c r="O933" s="292">
        <f>IF(L933+N933=O934+O935+O936,L933+N933,"CHYBA")</f>
        <v>0</v>
      </c>
      <c r="P933" s="292">
        <f>P934+P935</f>
        <v>0</v>
      </c>
      <c r="Q933" s="292">
        <f>Q934+Q935</f>
        <v>0</v>
      </c>
      <c r="R933" s="292">
        <f>R936</f>
        <v>0</v>
      </c>
      <c r="S933" s="294">
        <f>IF(P933+R933=S934+S935+S936,P933+R933,"CHYBA")</f>
        <v>0</v>
      </c>
    </row>
    <row r="934" spans="1:19" ht="18" hidden="1" customHeight="1" x14ac:dyDescent="0.3">
      <c r="A934" s="307" t="s">
        <v>121</v>
      </c>
      <c r="B934" s="291" t="s">
        <v>120</v>
      </c>
      <c r="C934" s="292">
        <f>IF(E934+G934=0, 0, ROUND((P934-Q934)/(G934+E934)/12,0))</f>
        <v>0</v>
      </c>
      <c r="D934" s="294">
        <f>IF(F934=0,0,ROUND(Q934/F934,0))</f>
        <v>0</v>
      </c>
      <c r="E934" s="312"/>
      <c r="F934" s="313"/>
      <c r="G934" s="314"/>
      <c r="H934" s="315"/>
      <c r="I934" s="316"/>
      <c r="J934" s="292" t="s">
        <v>120</v>
      </c>
      <c r="K934" s="292">
        <f>H934</f>
        <v>0</v>
      </c>
      <c r="L934" s="316"/>
      <c r="M934" s="316"/>
      <c r="N934" s="292" t="s">
        <v>120</v>
      </c>
      <c r="O934" s="292">
        <f>L934</f>
        <v>0</v>
      </c>
      <c r="P934" s="292">
        <f>H934+L934</f>
        <v>0</v>
      </c>
      <c r="Q934" s="292">
        <f>I934+M934</f>
        <v>0</v>
      </c>
      <c r="R934" s="292" t="s">
        <v>120</v>
      </c>
      <c r="S934" s="294">
        <f>P934</f>
        <v>0</v>
      </c>
    </row>
    <row r="935" spans="1:19" ht="18" hidden="1" customHeight="1" x14ac:dyDescent="0.3">
      <c r="A935" s="307" t="s">
        <v>122</v>
      </c>
      <c r="B935" s="291" t="s">
        <v>120</v>
      </c>
      <c r="C935" s="292">
        <f>IF(E935+G935=0, 0, ROUND((P935-Q935)/(G935+E935)/12,0))</f>
        <v>0</v>
      </c>
      <c r="D935" s="294">
        <f>IF(F935=0,0,ROUND(Q935/F935,0))</f>
        <v>0</v>
      </c>
      <c r="E935" s="312"/>
      <c r="F935" s="313"/>
      <c r="G935" s="314"/>
      <c r="H935" s="315"/>
      <c r="I935" s="316"/>
      <c r="J935" s="292" t="s">
        <v>120</v>
      </c>
      <c r="K935" s="292">
        <f>H935</f>
        <v>0</v>
      </c>
      <c r="L935" s="316"/>
      <c r="M935" s="316"/>
      <c r="N935" s="292" t="s">
        <v>120</v>
      </c>
      <c r="O935" s="292">
        <f>L935</f>
        <v>0</v>
      </c>
      <c r="P935" s="292">
        <f>H935+L935</f>
        <v>0</v>
      </c>
      <c r="Q935" s="292">
        <f>I935+M935</f>
        <v>0</v>
      </c>
      <c r="R935" s="292" t="s">
        <v>120</v>
      </c>
      <c r="S935" s="294">
        <f>P935</f>
        <v>0</v>
      </c>
    </row>
    <row r="936" spans="1:19" ht="18" hidden="1" customHeight="1" x14ac:dyDescent="0.3">
      <c r="A936" s="307" t="s">
        <v>123</v>
      </c>
      <c r="B936" s="291" t="s">
        <v>120</v>
      </c>
      <c r="C936" s="292" t="s">
        <v>120</v>
      </c>
      <c r="D936" s="294" t="s">
        <v>120</v>
      </c>
      <c r="E936" s="297" t="s">
        <v>120</v>
      </c>
      <c r="F936" s="298" t="s">
        <v>120</v>
      </c>
      <c r="G936" s="299" t="s">
        <v>120</v>
      </c>
      <c r="H936" s="295" t="s">
        <v>120</v>
      </c>
      <c r="I936" s="292" t="s">
        <v>120</v>
      </c>
      <c r="J936" s="316"/>
      <c r="K936" s="292">
        <f>J936</f>
        <v>0</v>
      </c>
      <c r="L936" s="292" t="s">
        <v>120</v>
      </c>
      <c r="M936" s="292" t="s">
        <v>120</v>
      </c>
      <c r="N936" s="316"/>
      <c r="O936" s="292">
        <f>N936</f>
        <v>0</v>
      </c>
      <c r="P936" s="292" t="s">
        <v>120</v>
      </c>
      <c r="Q936" s="292" t="s">
        <v>120</v>
      </c>
      <c r="R936" s="292">
        <f>J936+N936</f>
        <v>0</v>
      </c>
      <c r="S936" s="294">
        <f>R936</f>
        <v>0</v>
      </c>
    </row>
    <row r="937" spans="1:19" ht="18" hidden="1" customHeight="1" x14ac:dyDescent="0.3">
      <c r="A937" s="308" t="s">
        <v>125</v>
      </c>
      <c r="B937" s="309"/>
      <c r="C937" s="292">
        <f>IF(E937+G937=0, 0, ROUND((P937-Q937)/(G937+E937)/12,0))</f>
        <v>0</v>
      </c>
      <c r="D937" s="294">
        <f>IF(F937=0,0,ROUND(Q937/F937,0))</f>
        <v>0</v>
      </c>
      <c r="E937" s="297">
        <f>E938+E939</f>
        <v>0</v>
      </c>
      <c r="F937" s="298">
        <f>F938+F939</f>
        <v>0</v>
      </c>
      <c r="G937" s="299">
        <f>G938+G939</f>
        <v>0</v>
      </c>
      <c r="H937" s="295">
        <f>H938+H939</f>
        <v>0</v>
      </c>
      <c r="I937" s="292">
        <f t="shared" ref="I937" si="299">I938+I939</f>
        <v>0</v>
      </c>
      <c r="J937" s="292">
        <f>J940</f>
        <v>0</v>
      </c>
      <c r="K937" s="292">
        <f>IF(H937+J937=K938+K939+K940,H937+J937,"CHYBA")</f>
        <v>0</v>
      </c>
      <c r="L937" s="292">
        <f>L938+L939</f>
        <v>0</v>
      </c>
      <c r="M937" s="292">
        <f>M938+M939</f>
        <v>0</v>
      </c>
      <c r="N937" s="292">
        <f>N940</f>
        <v>0</v>
      </c>
      <c r="O937" s="292">
        <f>IF(L937+N937=O938+O939+O940,L937+N937,"CHYBA")</f>
        <v>0</v>
      </c>
      <c r="P937" s="292">
        <f>P938+P939</f>
        <v>0</v>
      </c>
      <c r="Q937" s="292">
        <f>Q938+Q939</f>
        <v>0</v>
      </c>
      <c r="R937" s="292">
        <f>R940</f>
        <v>0</v>
      </c>
      <c r="S937" s="294">
        <f>IF(P937+R937=S938+S939+S940,P937+R937,"CHYBA")</f>
        <v>0</v>
      </c>
    </row>
    <row r="938" spans="1:19" ht="18" hidden="1" customHeight="1" x14ac:dyDescent="0.3">
      <c r="A938" s="307" t="s">
        <v>121</v>
      </c>
      <c r="B938" s="291" t="s">
        <v>120</v>
      </c>
      <c r="C938" s="292">
        <f>IF(E938+G938=0, 0, ROUND((P938-Q938)/(G938+E938)/12,0))</f>
        <v>0</v>
      </c>
      <c r="D938" s="294">
        <f>IF(F938=0,0,ROUND(Q938/F938,0))</f>
        <v>0</v>
      </c>
      <c r="E938" s="312"/>
      <c r="F938" s="313"/>
      <c r="G938" s="314"/>
      <c r="H938" s="315"/>
      <c r="I938" s="316"/>
      <c r="J938" s="292" t="s">
        <v>120</v>
      </c>
      <c r="K938" s="292">
        <f>H938</f>
        <v>0</v>
      </c>
      <c r="L938" s="316"/>
      <c r="M938" s="316"/>
      <c r="N938" s="292" t="s">
        <v>120</v>
      </c>
      <c r="O938" s="292">
        <f>L938</f>
        <v>0</v>
      </c>
      <c r="P938" s="292">
        <f>H938+L938</f>
        <v>0</v>
      </c>
      <c r="Q938" s="292">
        <f>I938+M938</f>
        <v>0</v>
      </c>
      <c r="R938" s="292" t="s">
        <v>120</v>
      </c>
      <c r="S938" s="294">
        <f>P938</f>
        <v>0</v>
      </c>
    </row>
    <row r="939" spans="1:19" ht="18" hidden="1" customHeight="1" x14ac:dyDescent="0.3">
      <c r="A939" s="307" t="s">
        <v>122</v>
      </c>
      <c r="B939" s="291" t="s">
        <v>120</v>
      </c>
      <c r="C939" s="292">
        <f>IF(E939+G939=0, 0, ROUND((P939-Q939)/(G939+E939)/12,0))</f>
        <v>0</v>
      </c>
      <c r="D939" s="294">
        <f>IF(F939=0,0,ROUND(Q939/F939,0))</f>
        <v>0</v>
      </c>
      <c r="E939" s="312"/>
      <c r="F939" s="313"/>
      <c r="G939" s="314"/>
      <c r="H939" s="315"/>
      <c r="I939" s="316"/>
      <c r="J939" s="292" t="s">
        <v>120</v>
      </c>
      <c r="K939" s="292">
        <f>H939</f>
        <v>0</v>
      </c>
      <c r="L939" s="316"/>
      <c r="M939" s="316"/>
      <c r="N939" s="292" t="s">
        <v>120</v>
      </c>
      <c r="O939" s="292">
        <f>L939</f>
        <v>0</v>
      </c>
      <c r="P939" s="292">
        <f>H939+L939</f>
        <v>0</v>
      </c>
      <c r="Q939" s="292">
        <f>I939+M939</f>
        <v>0</v>
      </c>
      <c r="R939" s="292" t="s">
        <v>120</v>
      </c>
      <c r="S939" s="294">
        <f>P939</f>
        <v>0</v>
      </c>
    </row>
    <row r="940" spans="1:19" ht="18" hidden="1" customHeight="1" x14ac:dyDescent="0.3">
      <c r="A940" s="325" t="s">
        <v>123</v>
      </c>
      <c r="B940" s="326" t="s">
        <v>120</v>
      </c>
      <c r="C940" s="327" t="s">
        <v>120</v>
      </c>
      <c r="D940" s="333" t="s">
        <v>120</v>
      </c>
      <c r="E940" s="328" t="s">
        <v>120</v>
      </c>
      <c r="F940" s="329" t="s">
        <v>120</v>
      </c>
      <c r="G940" s="330" t="s">
        <v>120</v>
      </c>
      <c r="H940" s="331" t="s">
        <v>120</v>
      </c>
      <c r="I940" s="327" t="s">
        <v>120</v>
      </c>
      <c r="J940" s="332"/>
      <c r="K940" s="327">
        <f>J940</f>
        <v>0</v>
      </c>
      <c r="L940" s="327" t="s">
        <v>120</v>
      </c>
      <c r="M940" s="327" t="s">
        <v>120</v>
      </c>
      <c r="N940" s="332"/>
      <c r="O940" s="327">
        <f>N940</f>
        <v>0</v>
      </c>
      <c r="P940" s="327" t="s">
        <v>120</v>
      </c>
      <c r="Q940" s="327" t="s">
        <v>120</v>
      </c>
      <c r="R940" s="327">
        <f>J940+N940</f>
        <v>0</v>
      </c>
      <c r="S940" s="333">
        <f>R940</f>
        <v>0</v>
      </c>
    </row>
    <row r="941" spans="1:19" ht="18" hidden="1" customHeight="1" x14ac:dyDescent="0.3">
      <c r="A941" s="301" t="s">
        <v>133</v>
      </c>
      <c r="B941" s="302" t="s">
        <v>120</v>
      </c>
      <c r="C941" s="319">
        <f>IF(E941+G941=0, 0, ROUND((P941-Q941)/(G941+E941)/12,0))</f>
        <v>0</v>
      </c>
      <c r="D941" s="324">
        <f>IF(F941=0,0,ROUND(Q941/F941,0))</f>
        <v>0</v>
      </c>
      <c r="E941" s="304">
        <f>E942+E943</f>
        <v>0</v>
      </c>
      <c r="F941" s="303">
        <f>F942+F943</f>
        <v>0</v>
      </c>
      <c r="G941" s="305">
        <f>G942+G943</f>
        <v>0</v>
      </c>
      <c r="H941" s="306">
        <f>H942+H943</f>
        <v>0</v>
      </c>
      <c r="I941" s="303">
        <f t="shared" ref="I941" si="300">I942+I943</f>
        <v>0</v>
      </c>
      <c r="J941" s="303">
        <f>J944</f>
        <v>0</v>
      </c>
      <c r="K941" s="303">
        <f>IF(H941+J941=K942+K943+K944,H941+J941,"CHYBA")</f>
        <v>0</v>
      </c>
      <c r="L941" s="303">
        <f>L942+L943</f>
        <v>0</v>
      </c>
      <c r="M941" s="303">
        <f>M942+M943</f>
        <v>0</v>
      </c>
      <c r="N941" s="303">
        <f>N944</f>
        <v>0</v>
      </c>
      <c r="O941" s="303">
        <f>IF(L941+N941=O942+O943+O944,L941+N941,"CHYBA")</f>
        <v>0</v>
      </c>
      <c r="P941" s="303">
        <f>P942+P943</f>
        <v>0</v>
      </c>
      <c r="Q941" s="303">
        <f>Q942+Q943</f>
        <v>0</v>
      </c>
      <c r="R941" s="303">
        <f>R944</f>
        <v>0</v>
      </c>
      <c r="S941" s="305">
        <f>IF(P941+R941=S942+S943+S944,P941+R941,"CHYBA")</f>
        <v>0</v>
      </c>
    </row>
    <row r="942" spans="1:19" ht="18" hidden="1" customHeight="1" x14ac:dyDescent="0.3">
      <c r="A942" s="307" t="s">
        <v>121</v>
      </c>
      <c r="B942" s="291" t="s">
        <v>120</v>
      </c>
      <c r="C942" s="292">
        <f>IF(E942+G942=0, 0, ROUND((P942-Q942)/(G942+E942)/12,0))</f>
        <v>0</v>
      </c>
      <c r="D942" s="294">
        <f>IF(F942=0,0,ROUND(Q942/F942,0))</f>
        <v>0</v>
      </c>
      <c r="E942" s="293">
        <f>E946+E950+E954+E958+E962+E966+E970</f>
        <v>0</v>
      </c>
      <c r="F942" s="292">
        <f>F946+F950+F954+F958+F962+F966+F970</f>
        <v>0</v>
      </c>
      <c r="G942" s="294">
        <f>G946+G950+G954+G958+G962+G966+G970</f>
        <v>0</v>
      </c>
      <c r="H942" s="295">
        <f>H946+H950+H954+H958+H962+H966+H970</f>
        <v>0</v>
      </c>
      <c r="I942" s="292">
        <f t="shared" ref="I942:I943" si="301">I946+I950+I954+I958+I962+I966+I970</f>
        <v>0</v>
      </c>
      <c r="J942" s="292" t="s">
        <v>120</v>
      </c>
      <c r="K942" s="292">
        <f>H942</f>
        <v>0</v>
      </c>
      <c r="L942" s="292">
        <f>L946+L950+L954+L958+L962+L966+L970</f>
        <v>0</v>
      </c>
      <c r="M942" s="292">
        <f t="shared" ref="M942:M943" si="302">M946+M950+M954+M958+M962+M966+M970</f>
        <v>0</v>
      </c>
      <c r="N942" s="292" t="s">
        <v>120</v>
      </c>
      <c r="O942" s="292">
        <f>L942</f>
        <v>0</v>
      </c>
      <c r="P942" s="292">
        <f>H942+L942</f>
        <v>0</v>
      </c>
      <c r="Q942" s="292">
        <f>I942+M942</f>
        <v>0</v>
      </c>
      <c r="R942" s="292" t="s">
        <v>120</v>
      </c>
      <c r="S942" s="294">
        <f>P942</f>
        <v>0</v>
      </c>
    </row>
    <row r="943" spans="1:19" ht="18" hidden="1" customHeight="1" x14ac:dyDescent="0.3">
      <c r="A943" s="307" t="s">
        <v>122</v>
      </c>
      <c r="B943" s="291" t="s">
        <v>120</v>
      </c>
      <c r="C943" s="292">
        <f>IF(E943+G943=0, 0, ROUND((P943-Q943)/(G943+E943)/12,0))</f>
        <v>0</v>
      </c>
      <c r="D943" s="294">
        <f>IF(F943=0,0,ROUND(Q943/F943,0))</f>
        <v>0</v>
      </c>
      <c r="E943" s="293">
        <f>E947+E951+E955+E959+E963+E967+E971</f>
        <v>0</v>
      </c>
      <c r="F943" s="292">
        <f t="shared" ref="F943:G943" si="303">F947+F951+F955+F959+F963+F967+F971</f>
        <v>0</v>
      </c>
      <c r="G943" s="294">
        <f t="shared" si="303"/>
        <v>0</v>
      </c>
      <c r="H943" s="295">
        <f>H947+H951+H955+H959+H963+H967+H971</f>
        <v>0</v>
      </c>
      <c r="I943" s="292">
        <f t="shared" si="301"/>
        <v>0</v>
      </c>
      <c r="J943" s="292" t="s">
        <v>120</v>
      </c>
      <c r="K943" s="292">
        <f>H943</f>
        <v>0</v>
      </c>
      <c r="L943" s="292">
        <f>L947+L951+L955+L959+L963+L967+L971</f>
        <v>0</v>
      </c>
      <c r="M943" s="292">
        <f t="shared" si="302"/>
        <v>0</v>
      </c>
      <c r="N943" s="292" t="s">
        <v>120</v>
      </c>
      <c r="O943" s="292">
        <f>L943</f>
        <v>0</v>
      </c>
      <c r="P943" s="292">
        <f>H943+L943</f>
        <v>0</v>
      </c>
      <c r="Q943" s="292">
        <f>I943+M943</f>
        <v>0</v>
      </c>
      <c r="R943" s="292" t="s">
        <v>120</v>
      </c>
      <c r="S943" s="294">
        <f>P943</f>
        <v>0</v>
      </c>
    </row>
    <row r="944" spans="1:19" ht="18" hidden="1" customHeight="1" x14ac:dyDescent="0.3">
      <c r="A944" s="307" t="s">
        <v>123</v>
      </c>
      <c r="B944" s="291" t="s">
        <v>120</v>
      </c>
      <c r="C944" s="292" t="s">
        <v>120</v>
      </c>
      <c r="D944" s="294" t="s">
        <v>120</v>
      </c>
      <c r="E944" s="297" t="s">
        <v>120</v>
      </c>
      <c r="F944" s="298" t="s">
        <v>120</v>
      </c>
      <c r="G944" s="299" t="s">
        <v>120</v>
      </c>
      <c r="H944" s="295" t="s">
        <v>120</v>
      </c>
      <c r="I944" s="292" t="s">
        <v>120</v>
      </c>
      <c r="J944" s="292">
        <f>J948+J952+J956+J960+J964+J968+J972</f>
        <v>0</v>
      </c>
      <c r="K944" s="292">
        <f>J944</f>
        <v>0</v>
      </c>
      <c r="L944" s="292" t="s">
        <v>120</v>
      </c>
      <c r="M944" s="292" t="s">
        <v>120</v>
      </c>
      <c r="N944" s="292">
        <f>N948+N952+N956+N960+N964+N968+N972</f>
        <v>0</v>
      </c>
      <c r="O944" s="292">
        <f>N944</f>
        <v>0</v>
      </c>
      <c r="P944" s="292" t="s">
        <v>120</v>
      </c>
      <c r="Q944" s="292" t="s">
        <v>120</v>
      </c>
      <c r="R944" s="292">
        <f>J944+N944</f>
        <v>0</v>
      </c>
      <c r="S944" s="294">
        <f>R944</f>
        <v>0</v>
      </c>
    </row>
    <row r="945" spans="1:19" ht="18" hidden="1" customHeight="1" x14ac:dyDescent="0.3">
      <c r="A945" s="308" t="s">
        <v>125</v>
      </c>
      <c r="B945" s="309"/>
      <c r="C945" s="292">
        <f>IF(E945+G945=0, 0, ROUND((P945-Q945)/(G945+E945)/12,0))</f>
        <v>0</v>
      </c>
      <c r="D945" s="294">
        <f>IF(F945=0,0,ROUND(Q945/F945,0))</f>
        <v>0</v>
      </c>
      <c r="E945" s="297">
        <f>E946+E947</f>
        <v>0</v>
      </c>
      <c r="F945" s="298">
        <f>F946+F947</f>
        <v>0</v>
      </c>
      <c r="G945" s="299">
        <f>G946+G947</f>
        <v>0</v>
      </c>
      <c r="H945" s="310">
        <f>H946+H947</f>
        <v>0</v>
      </c>
      <c r="I945" s="311">
        <f>I946+I947</f>
        <v>0</v>
      </c>
      <c r="J945" s="311">
        <f>J948</f>
        <v>0</v>
      </c>
      <c r="K945" s="311">
        <f>IF(H945+J945=K946+K947+K948,H945+J945,"CHYBA")</f>
        <v>0</v>
      </c>
      <c r="L945" s="292">
        <f>L946+L947</f>
        <v>0</v>
      </c>
      <c r="M945" s="292">
        <f>M946+M947</f>
        <v>0</v>
      </c>
      <c r="N945" s="292">
        <f>N948</f>
        <v>0</v>
      </c>
      <c r="O945" s="292">
        <f>IF(L945+N945=O946+O947+O948,L945+N945,"CHYBA")</f>
        <v>0</v>
      </c>
      <c r="P945" s="292">
        <f>P946+P947</f>
        <v>0</v>
      </c>
      <c r="Q945" s="292">
        <f>Q946+Q947</f>
        <v>0</v>
      </c>
      <c r="R945" s="292">
        <f>R948</f>
        <v>0</v>
      </c>
      <c r="S945" s="294">
        <f>IF(P945+R945=S946+S947+S948,P945+R945,"CHYBA")</f>
        <v>0</v>
      </c>
    </row>
    <row r="946" spans="1:19" ht="18" hidden="1" customHeight="1" x14ac:dyDescent="0.3">
      <c r="A946" s="307" t="s">
        <v>121</v>
      </c>
      <c r="B946" s="291" t="s">
        <v>120</v>
      </c>
      <c r="C946" s="292">
        <f>IF(E946+G946=0, 0, ROUND((P946-Q946)/(G946+E946)/12,0))</f>
        <v>0</v>
      </c>
      <c r="D946" s="294">
        <f>IF(F946=0,0,ROUND(Q946/F946,0))</f>
        <v>0</v>
      </c>
      <c r="E946" s="312"/>
      <c r="F946" s="313"/>
      <c r="G946" s="314"/>
      <c r="H946" s="315"/>
      <c r="I946" s="316"/>
      <c r="J946" s="311" t="s">
        <v>120</v>
      </c>
      <c r="K946" s="311">
        <f>H946</f>
        <v>0</v>
      </c>
      <c r="L946" s="316"/>
      <c r="M946" s="316"/>
      <c r="N946" s="292" t="s">
        <v>120</v>
      </c>
      <c r="O946" s="292">
        <f>L946</f>
        <v>0</v>
      </c>
      <c r="P946" s="292">
        <f>H946+L946</f>
        <v>0</v>
      </c>
      <c r="Q946" s="292">
        <f>I946+M946</f>
        <v>0</v>
      </c>
      <c r="R946" s="292" t="s">
        <v>120</v>
      </c>
      <c r="S946" s="294">
        <f>P946</f>
        <v>0</v>
      </c>
    </row>
    <row r="947" spans="1:19" ht="18" hidden="1" customHeight="1" x14ac:dyDescent="0.3">
      <c r="A947" s="307" t="s">
        <v>122</v>
      </c>
      <c r="B947" s="291" t="s">
        <v>120</v>
      </c>
      <c r="C947" s="292">
        <f>IF(E947+G947=0, 0, ROUND((P947-Q947)/(G947+E947)/12,0))</f>
        <v>0</v>
      </c>
      <c r="D947" s="294">
        <f>IF(F947=0,0,ROUND(Q947/F947,0))</f>
        <v>0</v>
      </c>
      <c r="E947" s="312"/>
      <c r="F947" s="313"/>
      <c r="G947" s="314"/>
      <c r="H947" s="315"/>
      <c r="I947" s="316"/>
      <c r="J947" s="311" t="s">
        <v>120</v>
      </c>
      <c r="K947" s="311">
        <f>H947</f>
        <v>0</v>
      </c>
      <c r="L947" s="316"/>
      <c r="M947" s="316"/>
      <c r="N947" s="292" t="s">
        <v>120</v>
      </c>
      <c r="O947" s="292">
        <f>L947</f>
        <v>0</v>
      </c>
      <c r="P947" s="292">
        <f>H947+L947</f>
        <v>0</v>
      </c>
      <c r="Q947" s="292">
        <f>I947+M947</f>
        <v>0</v>
      </c>
      <c r="R947" s="292" t="s">
        <v>120</v>
      </c>
      <c r="S947" s="294">
        <f>P947</f>
        <v>0</v>
      </c>
    </row>
    <row r="948" spans="1:19" ht="18" hidden="1" customHeight="1" x14ac:dyDescent="0.3">
      <c r="A948" s="307" t="s">
        <v>123</v>
      </c>
      <c r="B948" s="291" t="s">
        <v>120</v>
      </c>
      <c r="C948" s="292" t="s">
        <v>120</v>
      </c>
      <c r="D948" s="294" t="s">
        <v>120</v>
      </c>
      <c r="E948" s="297" t="s">
        <v>120</v>
      </c>
      <c r="F948" s="298" t="s">
        <v>120</v>
      </c>
      <c r="G948" s="299" t="s">
        <v>120</v>
      </c>
      <c r="H948" s="295" t="s">
        <v>120</v>
      </c>
      <c r="I948" s="292" t="s">
        <v>120</v>
      </c>
      <c r="J948" s="316"/>
      <c r="K948" s="311">
        <f>J948</f>
        <v>0</v>
      </c>
      <c r="L948" s="292" t="s">
        <v>120</v>
      </c>
      <c r="M948" s="292" t="s">
        <v>120</v>
      </c>
      <c r="N948" s="316"/>
      <c r="O948" s="292">
        <f>N948</f>
        <v>0</v>
      </c>
      <c r="P948" s="292" t="s">
        <v>120</v>
      </c>
      <c r="Q948" s="292" t="s">
        <v>120</v>
      </c>
      <c r="R948" s="292">
        <f>J948+N948</f>
        <v>0</v>
      </c>
      <c r="S948" s="294">
        <f>R948</f>
        <v>0</v>
      </c>
    </row>
    <row r="949" spans="1:19" ht="18" hidden="1" customHeight="1" x14ac:dyDescent="0.3">
      <c r="A949" s="308" t="s">
        <v>125</v>
      </c>
      <c r="B949" s="309"/>
      <c r="C949" s="292">
        <f>IF(E949+G949=0, 0, ROUND((P949-Q949)/(G949+E949)/12,0))</f>
        <v>0</v>
      </c>
      <c r="D949" s="294">
        <f>IF(F949=0,0,ROUND(Q949/F949,0))</f>
        <v>0</v>
      </c>
      <c r="E949" s="297">
        <f>E950+E951</f>
        <v>0</v>
      </c>
      <c r="F949" s="298">
        <f>F950+F951</f>
        <v>0</v>
      </c>
      <c r="G949" s="299">
        <f>G950+G951</f>
        <v>0</v>
      </c>
      <c r="H949" s="295">
        <f>H950+H951</f>
        <v>0</v>
      </c>
      <c r="I949" s="292">
        <f t="shared" ref="I949" si="304">I950+I951</f>
        <v>0</v>
      </c>
      <c r="J949" s="292">
        <f>J952</f>
        <v>0</v>
      </c>
      <c r="K949" s="292">
        <f>IF(H949+J949=K950+K951+K952,H949+J949,"CHYBA")</f>
        <v>0</v>
      </c>
      <c r="L949" s="292">
        <f>L950+L951</f>
        <v>0</v>
      </c>
      <c r="M949" s="292">
        <f>M950+M951</f>
        <v>0</v>
      </c>
      <c r="N949" s="292">
        <f>N952</f>
        <v>0</v>
      </c>
      <c r="O949" s="292">
        <f>IF(L949+N949=O950+O951+O952,L949+N949,"CHYBA")</f>
        <v>0</v>
      </c>
      <c r="P949" s="292">
        <f>P950+P951</f>
        <v>0</v>
      </c>
      <c r="Q949" s="292">
        <f>Q950+Q951</f>
        <v>0</v>
      </c>
      <c r="R949" s="292">
        <f>R952</f>
        <v>0</v>
      </c>
      <c r="S949" s="294">
        <f>IF(P949+R949=S950+S951+S952,P949+R949,"CHYBA")</f>
        <v>0</v>
      </c>
    </row>
    <row r="950" spans="1:19" ht="18" hidden="1" customHeight="1" x14ac:dyDescent="0.3">
      <c r="A950" s="307" t="s">
        <v>121</v>
      </c>
      <c r="B950" s="291" t="s">
        <v>120</v>
      </c>
      <c r="C950" s="292">
        <f>IF(E950+G950=0, 0, ROUND((P950-Q950)/(G950+E950)/12,0))</f>
        <v>0</v>
      </c>
      <c r="D950" s="294">
        <f>IF(F950=0,0,ROUND(Q950/F950,0))</f>
        <v>0</v>
      </c>
      <c r="E950" s="312"/>
      <c r="F950" s="313"/>
      <c r="G950" s="314"/>
      <c r="H950" s="315"/>
      <c r="I950" s="316"/>
      <c r="J950" s="292" t="s">
        <v>120</v>
      </c>
      <c r="K950" s="292">
        <f>H950</f>
        <v>0</v>
      </c>
      <c r="L950" s="316"/>
      <c r="M950" s="316"/>
      <c r="N950" s="292" t="s">
        <v>120</v>
      </c>
      <c r="O950" s="292">
        <f>L950</f>
        <v>0</v>
      </c>
      <c r="P950" s="292">
        <f>H950+L950</f>
        <v>0</v>
      </c>
      <c r="Q950" s="292">
        <f>I950+M950</f>
        <v>0</v>
      </c>
      <c r="R950" s="292" t="s">
        <v>120</v>
      </c>
      <c r="S950" s="294">
        <f>P950</f>
        <v>0</v>
      </c>
    </row>
    <row r="951" spans="1:19" ht="18" hidden="1" customHeight="1" x14ac:dyDescent="0.3">
      <c r="A951" s="307" t="s">
        <v>122</v>
      </c>
      <c r="B951" s="291" t="s">
        <v>120</v>
      </c>
      <c r="C951" s="292">
        <f>IF(E951+G951=0, 0, ROUND((P951-Q951)/(G951+E951)/12,0))</f>
        <v>0</v>
      </c>
      <c r="D951" s="294">
        <f>IF(F951=0,0,ROUND(Q951/F951,0))</f>
        <v>0</v>
      </c>
      <c r="E951" s="312"/>
      <c r="F951" s="313"/>
      <c r="G951" s="314"/>
      <c r="H951" s="315"/>
      <c r="I951" s="316"/>
      <c r="J951" s="292" t="s">
        <v>120</v>
      </c>
      <c r="K951" s="292">
        <f>H951</f>
        <v>0</v>
      </c>
      <c r="L951" s="316"/>
      <c r="M951" s="316"/>
      <c r="N951" s="292" t="s">
        <v>120</v>
      </c>
      <c r="O951" s="292">
        <f>L951</f>
        <v>0</v>
      </c>
      <c r="P951" s="292">
        <f>H951+L951</f>
        <v>0</v>
      </c>
      <c r="Q951" s="292">
        <f>I951+M951</f>
        <v>0</v>
      </c>
      <c r="R951" s="292" t="s">
        <v>120</v>
      </c>
      <c r="S951" s="294">
        <f>P951</f>
        <v>0</v>
      </c>
    </row>
    <row r="952" spans="1:19" ht="18" hidden="1" customHeight="1" x14ac:dyDescent="0.3">
      <c r="A952" s="307" t="s">
        <v>123</v>
      </c>
      <c r="B952" s="291" t="s">
        <v>120</v>
      </c>
      <c r="C952" s="292" t="s">
        <v>120</v>
      </c>
      <c r="D952" s="294" t="s">
        <v>120</v>
      </c>
      <c r="E952" s="297" t="s">
        <v>120</v>
      </c>
      <c r="F952" s="298" t="s">
        <v>120</v>
      </c>
      <c r="G952" s="299" t="s">
        <v>120</v>
      </c>
      <c r="H952" s="295" t="s">
        <v>120</v>
      </c>
      <c r="I952" s="292" t="s">
        <v>120</v>
      </c>
      <c r="J952" s="316"/>
      <c r="K952" s="292">
        <f>J952</f>
        <v>0</v>
      </c>
      <c r="L952" s="292" t="s">
        <v>120</v>
      </c>
      <c r="M952" s="292" t="s">
        <v>120</v>
      </c>
      <c r="N952" s="316"/>
      <c r="O952" s="292">
        <f>N952</f>
        <v>0</v>
      </c>
      <c r="P952" s="292" t="s">
        <v>120</v>
      </c>
      <c r="Q952" s="292" t="s">
        <v>120</v>
      </c>
      <c r="R952" s="292">
        <f>J952+N952</f>
        <v>0</v>
      </c>
      <c r="S952" s="294">
        <f>R952</f>
        <v>0</v>
      </c>
    </row>
    <row r="953" spans="1:19" ht="18" hidden="1" customHeight="1" x14ac:dyDescent="0.3">
      <c r="A953" s="308" t="s">
        <v>125</v>
      </c>
      <c r="B953" s="309"/>
      <c r="C953" s="292">
        <f>IF(E953+G953=0, 0, ROUND((P953-Q953)/(G953+E953)/12,0))</f>
        <v>0</v>
      </c>
      <c r="D953" s="294">
        <f>IF(F953=0,0,ROUND(Q953/F953,0))</f>
        <v>0</v>
      </c>
      <c r="E953" s="297">
        <f>E954+E955</f>
        <v>0</v>
      </c>
      <c r="F953" s="298">
        <f>F954+F955</f>
        <v>0</v>
      </c>
      <c r="G953" s="299">
        <f>G954+G955</f>
        <v>0</v>
      </c>
      <c r="H953" s="295">
        <f>H954+H955</f>
        <v>0</v>
      </c>
      <c r="I953" s="292">
        <f t="shared" ref="I953" si="305">I954+I955</f>
        <v>0</v>
      </c>
      <c r="J953" s="292">
        <f>J956</f>
        <v>0</v>
      </c>
      <c r="K953" s="292">
        <f>IF(H953+J953=K954+K955+K956,H953+J953,"CHYBA")</f>
        <v>0</v>
      </c>
      <c r="L953" s="292">
        <f>L954+L955</f>
        <v>0</v>
      </c>
      <c r="M953" s="292">
        <f>M954+M955</f>
        <v>0</v>
      </c>
      <c r="N953" s="292">
        <f>N956</f>
        <v>0</v>
      </c>
      <c r="O953" s="292">
        <f>IF(L953+N953=O954+O955+O956,L953+N953,"CHYBA")</f>
        <v>0</v>
      </c>
      <c r="P953" s="292">
        <f>P954+P955</f>
        <v>0</v>
      </c>
      <c r="Q953" s="292">
        <f>Q954+Q955</f>
        <v>0</v>
      </c>
      <c r="R953" s="292">
        <f>R956</f>
        <v>0</v>
      </c>
      <c r="S953" s="294">
        <f>IF(P953+R953=S954+S955+S956,P953+R953,"CHYBA")</f>
        <v>0</v>
      </c>
    </row>
    <row r="954" spans="1:19" ht="18" hidden="1" customHeight="1" x14ac:dyDescent="0.3">
      <c r="A954" s="307" t="s">
        <v>121</v>
      </c>
      <c r="B954" s="291" t="s">
        <v>120</v>
      </c>
      <c r="C954" s="292">
        <f>IF(E954+G954=0, 0, ROUND((P954-Q954)/(G954+E954)/12,0))</f>
        <v>0</v>
      </c>
      <c r="D954" s="294">
        <f>IF(F954=0,0,ROUND(Q954/F954,0))</f>
        <v>0</v>
      </c>
      <c r="E954" s="312"/>
      <c r="F954" s="313"/>
      <c r="G954" s="314"/>
      <c r="H954" s="315"/>
      <c r="I954" s="316"/>
      <c r="J954" s="292" t="s">
        <v>120</v>
      </c>
      <c r="K954" s="292">
        <f>H954</f>
        <v>0</v>
      </c>
      <c r="L954" s="316"/>
      <c r="M954" s="316"/>
      <c r="N954" s="292" t="s">
        <v>120</v>
      </c>
      <c r="O954" s="292">
        <f>L954</f>
        <v>0</v>
      </c>
      <c r="P954" s="292">
        <f>H954+L954</f>
        <v>0</v>
      </c>
      <c r="Q954" s="292">
        <f>I954+M954</f>
        <v>0</v>
      </c>
      <c r="R954" s="292" t="s">
        <v>120</v>
      </c>
      <c r="S954" s="294">
        <f>P954</f>
        <v>0</v>
      </c>
    </row>
    <row r="955" spans="1:19" ht="18" hidden="1" customHeight="1" x14ac:dyDescent="0.3">
      <c r="A955" s="307" t="s">
        <v>122</v>
      </c>
      <c r="B955" s="291" t="s">
        <v>120</v>
      </c>
      <c r="C955" s="292">
        <f>IF(E955+G955=0, 0, ROUND((P955-Q955)/(G955+E955)/12,0))</f>
        <v>0</v>
      </c>
      <c r="D955" s="294">
        <f>IF(F955=0,0,ROUND(Q955/F955,0))</f>
        <v>0</v>
      </c>
      <c r="E955" s="312"/>
      <c r="F955" s="313"/>
      <c r="G955" s="314"/>
      <c r="H955" s="315"/>
      <c r="I955" s="316"/>
      <c r="J955" s="292" t="s">
        <v>120</v>
      </c>
      <c r="K955" s="292">
        <f>H955</f>
        <v>0</v>
      </c>
      <c r="L955" s="316"/>
      <c r="M955" s="316"/>
      <c r="N955" s="292" t="s">
        <v>120</v>
      </c>
      <c r="O955" s="292">
        <f>L955</f>
        <v>0</v>
      </c>
      <c r="P955" s="292">
        <f>H955+L955</f>
        <v>0</v>
      </c>
      <c r="Q955" s="292">
        <f>I955+M955</f>
        <v>0</v>
      </c>
      <c r="R955" s="292" t="s">
        <v>120</v>
      </c>
      <c r="S955" s="294">
        <f>P955</f>
        <v>0</v>
      </c>
    </row>
    <row r="956" spans="1:19" ht="18" hidden="1" customHeight="1" x14ac:dyDescent="0.3">
      <c r="A956" s="307" t="s">
        <v>123</v>
      </c>
      <c r="B956" s="291" t="s">
        <v>120</v>
      </c>
      <c r="C956" s="292" t="s">
        <v>120</v>
      </c>
      <c r="D956" s="294" t="s">
        <v>120</v>
      </c>
      <c r="E956" s="297" t="s">
        <v>120</v>
      </c>
      <c r="F956" s="298" t="s">
        <v>120</v>
      </c>
      <c r="G956" s="299" t="s">
        <v>120</v>
      </c>
      <c r="H956" s="295" t="s">
        <v>120</v>
      </c>
      <c r="I956" s="292" t="s">
        <v>120</v>
      </c>
      <c r="J956" s="316"/>
      <c r="K956" s="292">
        <f>J956</f>
        <v>0</v>
      </c>
      <c r="L956" s="292" t="s">
        <v>120</v>
      </c>
      <c r="M956" s="292" t="s">
        <v>120</v>
      </c>
      <c r="N956" s="316"/>
      <c r="O956" s="292">
        <f>N956</f>
        <v>0</v>
      </c>
      <c r="P956" s="292" t="s">
        <v>120</v>
      </c>
      <c r="Q956" s="292" t="s">
        <v>120</v>
      </c>
      <c r="R956" s="292">
        <f>J956+N956</f>
        <v>0</v>
      </c>
      <c r="S956" s="294">
        <f>R956</f>
        <v>0</v>
      </c>
    </row>
    <row r="957" spans="1:19" ht="18" hidden="1" customHeight="1" x14ac:dyDescent="0.3">
      <c r="A957" s="308" t="s">
        <v>125</v>
      </c>
      <c r="B957" s="309"/>
      <c r="C957" s="292">
        <f>IF(E957+G957=0, 0, ROUND((P957-Q957)/(G957+E957)/12,0))</f>
        <v>0</v>
      </c>
      <c r="D957" s="294">
        <f>IF(F957=0,0,ROUND(Q957/F957,0))</f>
        <v>0</v>
      </c>
      <c r="E957" s="297">
        <f>E958+E959</f>
        <v>0</v>
      </c>
      <c r="F957" s="298">
        <f>F958+F959</f>
        <v>0</v>
      </c>
      <c r="G957" s="299">
        <f>G958+G959</f>
        <v>0</v>
      </c>
      <c r="H957" s="295">
        <f>H958+H959</f>
        <v>0</v>
      </c>
      <c r="I957" s="292">
        <f t="shared" ref="I957" si="306">I958+I959</f>
        <v>0</v>
      </c>
      <c r="J957" s="292">
        <f>J960</f>
        <v>0</v>
      </c>
      <c r="K957" s="292">
        <f>IF(H957+J957=K958+K959+K960,H957+J957,"CHYBA")</f>
        <v>0</v>
      </c>
      <c r="L957" s="292">
        <f>L958+L959</f>
        <v>0</v>
      </c>
      <c r="M957" s="292">
        <f>M958+M959</f>
        <v>0</v>
      </c>
      <c r="N957" s="292">
        <f>N960</f>
        <v>0</v>
      </c>
      <c r="O957" s="292">
        <f>IF(L957+N957=O958+O959+O960,L957+N957,"CHYBA")</f>
        <v>0</v>
      </c>
      <c r="P957" s="292">
        <f>P958+P959</f>
        <v>0</v>
      </c>
      <c r="Q957" s="292">
        <f>Q958+Q959</f>
        <v>0</v>
      </c>
      <c r="R957" s="292">
        <f>R960</f>
        <v>0</v>
      </c>
      <c r="S957" s="294">
        <f>IF(P957+R957=S958+S959+S960,P957+R957,"CHYBA")</f>
        <v>0</v>
      </c>
    </row>
    <row r="958" spans="1:19" ht="18" hidden="1" customHeight="1" x14ac:dyDescent="0.3">
      <c r="A958" s="307" t="s">
        <v>121</v>
      </c>
      <c r="B958" s="291" t="s">
        <v>120</v>
      </c>
      <c r="C958" s="292">
        <f>IF(E958+G958=0, 0, ROUND((P958-Q958)/(G958+E958)/12,0))</f>
        <v>0</v>
      </c>
      <c r="D958" s="294">
        <f>IF(F958=0,0,ROUND(Q958/F958,0))</f>
        <v>0</v>
      </c>
      <c r="E958" s="312"/>
      <c r="F958" s="313"/>
      <c r="G958" s="314"/>
      <c r="H958" s="315"/>
      <c r="I958" s="316"/>
      <c r="J958" s="292" t="s">
        <v>120</v>
      </c>
      <c r="K958" s="292">
        <f>H958</f>
        <v>0</v>
      </c>
      <c r="L958" s="316"/>
      <c r="M958" s="316"/>
      <c r="N958" s="292" t="s">
        <v>120</v>
      </c>
      <c r="O958" s="292">
        <f>L958</f>
        <v>0</v>
      </c>
      <c r="P958" s="292">
        <f>H958+L958</f>
        <v>0</v>
      </c>
      <c r="Q958" s="292">
        <f>I958+M958</f>
        <v>0</v>
      </c>
      <c r="R958" s="292" t="s">
        <v>120</v>
      </c>
      <c r="S958" s="294">
        <f>P958</f>
        <v>0</v>
      </c>
    </row>
    <row r="959" spans="1:19" ht="18" hidden="1" customHeight="1" x14ac:dyDescent="0.3">
      <c r="A959" s="307" t="s">
        <v>122</v>
      </c>
      <c r="B959" s="291" t="s">
        <v>120</v>
      </c>
      <c r="C959" s="292">
        <f>IF(E959+G959=0, 0, ROUND((P959-Q959)/(G959+E959)/12,0))</f>
        <v>0</v>
      </c>
      <c r="D959" s="294">
        <f>IF(F959=0,0,ROUND(Q959/F959,0))</f>
        <v>0</v>
      </c>
      <c r="E959" s="312"/>
      <c r="F959" s="313"/>
      <c r="G959" s="314"/>
      <c r="H959" s="315"/>
      <c r="I959" s="316"/>
      <c r="J959" s="292" t="s">
        <v>120</v>
      </c>
      <c r="K959" s="292">
        <f>H959</f>
        <v>0</v>
      </c>
      <c r="L959" s="316"/>
      <c r="M959" s="316"/>
      <c r="N959" s="292" t="s">
        <v>120</v>
      </c>
      <c r="O959" s="292">
        <f>L959</f>
        <v>0</v>
      </c>
      <c r="P959" s="292">
        <f>H959+L959</f>
        <v>0</v>
      </c>
      <c r="Q959" s="292">
        <f>I959+M959</f>
        <v>0</v>
      </c>
      <c r="R959" s="292" t="s">
        <v>120</v>
      </c>
      <c r="S959" s="294">
        <f>P959</f>
        <v>0</v>
      </c>
    </row>
    <row r="960" spans="1:19" ht="18" hidden="1" customHeight="1" x14ac:dyDescent="0.3">
      <c r="A960" s="307" t="s">
        <v>123</v>
      </c>
      <c r="B960" s="291" t="s">
        <v>120</v>
      </c>
      <c r="C960" s="292" t="s">
        <v>120</v>
      </c>
      <c r="D960" s="294" t="s">
        <v>120</v>
      </c>
      <c r="E960" s="297" t="s">
        <v>120</v>
      </c>
      <c r="F960" s="298" t="s">
        <v>120</v>
      </c>
      <c r="G960" s="299" t="s">
        <v>120</v>
      </c>
      <c r="H960" s="295" t="s">
        <v>120</v>
      </c>
      <c r="I960" s="292" t="s">
        <v>120</v>
      </c>
      <c r="J960" s="316"/>
      <c r="K960" s="292">
        <f>J960</f>
        <v>0</v>
      </c>
      <c r="L960" s="292" t="s">
        <v>120</v>
      </c>
      <c r="M960" s="292" t="s">
        <v>120</v>
      </c>
      <c r="N960" s="316"/>
      <c r="O960" s="292">
        <f>N960</f>
        <v>0</v>
      </c>
      <c r="P960" s="292" t="s">
        <v>120</v>
      </c>
      <c r="Q960" s="292" t="s">
        <v>120</v>
      </c>
      <c r="R960" s="292">
        <f>J960+N960</f>
        <v>0</v>
      </c>
      <c r="S960" s="294">
        <f>R960</f>
        <v>0</v>
      </c>
    </row>
    <row r="961" spans="1:19" ht="18" hidden="1" customHeight="1" x14ac:dyDescent="0.3">
      <c r="A961" s="308" t="s">
        <v>125</v>
      </c>
      <c r="B961" s="309"/>
      <c r="C961" s="292">
        <f>IF(E961+G961=0, 0, ROUND((P961-Q961)/(G961+E961)/12,0))</f>
        <v>0</v>
      </c>
      <c r="D961" s="294">
        <f>IF(F961=0,0,ROUND(Q961/F961,0))</f>
        <v>0</v>
      </c>
      <c r="E961" s="297">
        <f>E962+E963</f>
        <v>0</v>
      </c>
      <c r="F961" s="298">
        <f>F962+F963</f>
        <v>0</v>
      </c>
      <c r="G961" s="299">
        <f>G962+G963</f>
        <v>0</v>
      </c>
      <c r="H961" s="295">
        <f>H962+H963</f>
        <v>0</v>
      </c>
      <c r="I961" s="292">
        <f t="shared" ref="I961" si="307">I962+I963</f>
        <v>0</v>
      </c>
      <c r="J961" s="292">
        <f>J964</f>
        <v>0</v>
      </c>
      <c r="K961" s="292">
        <f>IF(H961+J961=K962+K963+K964,H961+J961,"CHYBA")</f>
        <v>0</v>
      </c>
      <c r="L961" s="292">
        <f>L962+L963</f>
        <v>0</v>
      </c>
      <c r="M961" s="292">
        <f>M962+M963</f>
        <v>0</v>
      </c>
      <c r="N961" s="292">
        <f>N964</f>
        <v>0</v>
      </c>
      <c r="O961" s="292">
        <f>IF(L961+N961=O962+O963+O964,L961+N961,"CHYBA")</f>
        <v>0</v>
      </c>
      <c r="P961" s="292">
        <f>P962+P963</f>
        <v>0</v>
      </c>
      <c r="Q961" s="292">
        <f>Q962+Q963</f>
        <v>0</v>
      </c>
      <c r="R961" s="292">
        <f>R964</f>
        <v>0</v>
      </c>
      <c r="S961" s="294">
        <f>IF(P961+R961=S962+S963+S964,P961+R961,"CHYBA")</f>
        <v>0</v>
      </c>
    </row>
    <row r="962" spans="1:19" ht="18" hidden="1" customHeight="1" x14ac:dyDescent="0.3">
      <c r="A962" s="307" t="s">
        <v>121</v>
      </c>
      <c r="B962" s="291" t="s">
        <v>120</v>
      </c>
      <c r="C962" s="292">
        <f>IF(E962+G962=0, 0, ROUND((P962-Q962)/(G962+E962)/12,0))</f>
        <v>0</v>
      </c>
      <c r="D962" s="294">
        <f>IF(F962=0,0,ROUND(Q962/F962,0))</f>
        <v>0</v>
      </c>
      <c r="E962" s="312"/>
      <c r="F962" s="313"/>
      <c r="G962" s="314"/>
      <c r="H962" s="315"/>
      <c r="I962" s="316"/>
      <c r="J962" s="292" t="s">
        <v>120</v>
      </c>
      <c r="K962" s="292">
        <f>H962</f>
        <v>0</v>
      </c>
      <c r="L962" s="316"/>
      <c r="M962" s="316"/>
      <c r="N962" s="292" t="s">
        <v>120</v>
      </c>
      <c r="O962" s="292">
        <f>L962</f>
        <v>0</v>
      </c>
      <c r="P962" s="292">
        <f>H962+L962</f>
        <v>0</v>
      </c>
      <c r="Q962" s="292">
        <f>I962+M962</f>
        <v>0</v>
      </c>
      <c r="R962" s="292" t="s">
        <v>120</v>
      </c>
      <c r="S962" s="294">
        <f>P962</f>
        <v>0</v>
      </c>
    </row>
    <row r="963" spans="1:19" ht="18" hidden="1" customHeight="1" x14ac:dyDescent="0.3">
      <c r="A963" s="307" t="s">
        <v>122</v>
      </c>
      <c r="B963" s="291" t="s">
        <v>120</v>
      </c>
      <c r="C963" s="292">
        <f>IF(E963+G963=0, 0, ROUND((P963-Q963)/(G963+E963)/12,0))</f>
        <v>0</v>
      </c>
      <c r="D963" s="294">
        <f>IF(F963=0,0,ROUND(Q963/F963,0))</f>
        <v>0</v>
      </c>
      <c r="E963" s="312"/>
      <c r="F963" s="313"/>
      <c r="G963" s="314"/>
      <c r="H963" s="315"/>
      <c r="I963" s="316"/>
      <c r="J963" s="292" t="s">
        <v>120</v>
      </c>
      <c r="K963" s="292">
        <f>H963</f>
        <v>0</v>
      </c>
      <c r="L963" s="316"/>
      <c r="M963" s="316"/>
      <c r="N963" s="292" t="s">
        <v>120</v>
      </c>
      <c r="O963" s="292">
        <f>L963</f>
        <v>0</v>
      </c>
      <c r="P963" s="292">
        <f>H963+L963</f>
        <v>0</v>
      </c>
      <c r="Q963" s="292">
        <f>I963+M963</f>
        <v>0</v>
      </c>
      <c r="R963" s="292" t="s">
        <v>120</v>
      </c>
      <c r="S963" s="294">
        <f>P963</f>
        <v>0</v>
      </c>
    </row>
    <row r="964" spans="1:19" ht="18" hidden="1" customHeight="1" x14ac:dyDescent="0.3">
      <c r="A964" s="307" t="s">
        <v>123</v>
      </c>
      <c r="B964" s="291" t="s">
        <v>120</v>
      </c>
      <c r="C964" s="292" t="s">
        <v>120</v>
      </c>
      <c r="D964" s="294" t="s">
        <v>120</v>
      </c>
      <c r="E964" s="297" t="s">
        <v>120</v>
      </c>
      <c r="F964" s="298" t="s">
        <v>120</v>
      </c>
      <c r="G964" s="299" t="s">
        <v>120</v>
      </c>
      <c r="H964" s="295" t="s">
        <v>120</v>
      </c>
      <c r="I964" s="292" t="s">
        <v>120</v>
      </c>
      <c r="J964" s="316"/>
      <c r="K964" s="292">
        <f>J964</f>
        <v>0</v>
      </c>
      <c r="L964" s="292" t="s">
        <v>120</v>
      </c>
      <c r="M964" s="292" t="s">
        <v>120</v>
      </c>
      <c r="N964" s="316"/>
      <c r="O964" s="292">
        <f>N964</f>
        <v>0</v>
      </c>
      <c r="P964" s="292" t="s">
        <v>120</v>
      </c>
      <c r="Q964" s="292" t="s">
        <v>120</v>
      </c>
      <c r="R964" s="292">
        <f>J964+N964</f>
        <v>0</v>
      </c>
      <c r="S964" s="294">
        <f>R964</f>
        <v>0</v>
      </c>
    </row>
    <row r="965" spans="1:19" ht="18" hidden="1" customHeight="1" x14ac:dyDescent="0.3">
      <c r="A965" s="308" t="s">
        <v>125</v>
      </c>
      <c r="B965" s="309"/>
      <c r="C965" s="292">
        <f>IF(E965+G965=0, 0, ROUND((P965-Q965)/(G965+E965)/12,0))</f>
        <v>0</v>
      </c>
      <c r="D965" s="294">
        <f>IF(F965=0,0,ROUND(Q965/F965,0))</f>
        <v>0</v>
      </c>
      <c r="E965" s="297">
        <f>E966+E967</f>
        <v>0</v>
      </c>
      <c r="F965" s="298">
        <f>F966+F967</f>
        <v>0</v>
      </c>
      <c r="G965" s="299">
        <f>G966+G967</f>
        <v>0</v>
      </c>
      <c r="H965" s="295">
        <f>H966+H967</f>
        <v>0</v>
      </c>
      <c r="I965" s="292">
        <f t="shared" ref="I965" si="308">I966+I967</f>
        <v>0</v>
      </c>
      <c r="J965" s="292">
        <f>J968</f>
        <v>0</v>
      </c>
      <c r="K965" s="292">
        <f>IF(H965+J965=K966+K967+K968,H965+J965,"CHYBA")</f>
        <v>0</v>
      </c>
      <c r="L965" s="292">
        <f>L966+L967</f>
        <v>0</v>
      </c>
      <c r="M965" s="292">
        <f>M966+M967</f>
        <v>0</v>
      </c>
      <c r="N965" s="292">
        <f>N968</f>
        <v>0</v>
      </c>
      <c r="O965" s="292">
        <f>IF(L965+N965=O966+O967+O968,L965+N965,"CHYBA")</f>
        <v>0</v>
      </c>
      <c r="P965" s="292">
        <f>P966+P967</f>
        <v>0</v>
      </c>
      <c r="Q965" s="292">
        <f>Q966+Q967</f>
        <v>0</v>
      </c>
      <c r="R965" s="292">
        <f>R968</f>
        <v>0</v>
      </c>
      <c r="S965" s="294">
        <f>IF(P965+R965=S966+S967+S968,P965+R965,"CHYBA")</f>
        <v>0</v>
      </c>
    </row>
    <row r="966" spans="1:19" ht="18" hidden="1" customHeight="1" x14ac:dyDescent="0.3">
      <c r="A966" s="307" t="s">
        <v>121</v>
      </c>
      <c r="B966" s="291" t="s">
        <v>120</v>
      </c>
      <c r="C966" s="292">
        <f>IF(E966+G966=0, 0, ROUND((P966-Q966)/(G966+E966)/12,0))</f>
        <v>0</v>
      </c>
      <c r="D966" s="294">
        <f>IF(F966=0,0,ROUND(Q966/F966,0))</f>
        <v>0</v>
      </c>
      <c r="E966" s="312"/>
      <c r="F966" s="313"/>
      <c r="G966" s="314"/>
      <c r="H966" s="315"/>
      <c r="I966" s="316"/>
      <c r="J966" s="292" t="s">
        <v>120</v>
      </c>
      <c r="K966" s="292">
        <f>H966</f>
        <v>0</v>
      </c>
      <c r="L966" s="316"/>
      <c r="M966" s="316"/>
      <c r="N966" s="292" t="s">
        <v>120</v>
      </c>
      <c r="O966" s="292">
        <f>L966</f>
        <v>0</v>
      </c>
      <c r="P966" s="292">
        <f>H966+L966</f>
        <v>0</v>
      </c>
      <c r="Q966" s="292">
        <f>I966+M966</f>
        <v>0</v>
      </c>
      <c r="R966" s="292" t="s">
        <v>120</v>
      </c>
      <c r="S966" s="294">
        <f>P966</f>
        <v>0</v>
      </c>
    </row>
    <row r="967" spans="1:19" ht="18" hidden="1" customHeight="1" x14ac:dyDescent="0.3">
      <c r="A967" s="307" t="s">
        <v>122</v>
      </c>
      <c r="B967" s="291" t="s">
        <v>120</v>
      </c>
      <c r="C967" s="292">
        <f>IF(E967+G967=0, 0, ROUND((P967-Q967)/(G967+E967)/12,0))</f>
        <v>0</v>
      </c>
      <c r="D967" s="294">
        <f>IF(F967=0,0,ROUND(Q967/F967,0))</f>
        <v>0</v>
      </c>
      <c r="E967" s="312"/>
      <c r="F967" s="313"/>
      <c r="G967" s="314"/>
      <c r="H967" s="315"/>
      <c r="I967" s="316"/>
      <c r="J967" s="292" t="s">
        <v>120</v>
      </c>
      <c r="K967" s="292">
        <f>H967</f>
        <v>0</v>
      </c>
      <c r="L967" s="316"/>
      <c r="M967" s="316"/>
      <c r="N967" s="292" t="s">
        <v>120</v>
      </c>
      <c r="O967" s="292">
        <f>L967</f>
        <v>0</v>
      </c>
      <c r="P967" s="292">
        <f>H967+L967</f>
        <v>0</v>
      </c>
      <c r="Q967" s="292">
        <f>I967+M967</f>
        <v>0</v>
      </c>
      <c r="R967" s="292" t="s">
        <v>120</v>
      </c>
      <c r="S967" s="294">
        <f>P967</f>
        <v>0</v>
      </c>
    </row>
    <row r="968" spans="1:19" ht="18" hidden="1" customHeight="1" x14ac:dyDescent="0.3">
      <c r="A968" s="307" t="s">
        <v>123</v>
      </c>
      <c r="B968" s="291" t="s">
        <v>120</v>
      </c>
      <c r="C968" s="292" t="s">
        <v>120</v>
      </c>
      <c r="D968" s="294" t="s">
        <v>120</v>
      </c>
      <c r="E968" s="297" t="s">
        <v>120</v>
      </c>
      <c r="F968" s="298" t="s">
        <v>120</v>
      </c>
      <c r="G968" s="299" t="s">
        <v>120</v>
      </c>
      <c r="H968" s="295" t="s">
        <v>120</v>
      </c>
      <c r="I968" s="292" t="s">
        <v>120</v>
      </c>
      <c r="J968" s="316"/>
      <c r="K968" s="292">
        <f>J968</f>
        <v>0</v>
      </c>
      <c r="L968" s="292" t="s">
        <v>120</v>
      </c>
      <c r="M968" s="292" t="s">
        <v>120</v>
      </c>
      <c r="N968" s="316"/>
      <c r="O968" s="292">
        <f>N968</f>
        <v>0</v>
      </c>
      <c r="P968" s="292" t="s">
        <v>120</v>
      </c>
      <c r="Q968" s="292" t="s">
        <v>120</v>
      </c>
      <c r="R968" s="292">
        <f>J968+N968</f>
        <v>0</v>
      </c>
      <c r="S968" s="294">
        <f>R968</f>
        <v>0</v>
      </c>
    </row>
    <row r="969" spans="1:19" ht="18" hidden="1" customHeight="1" x14ac:dyDescent="0.3">
      <c r="A969" s="308" t="s">
        <v>125</v>
      </c>
      <c r="B969" s="309"/>
      <c r="C969" s="292">
        <f>IF(E969+G969=0, 0, ROUND((P969-Q969)/(G969+E969)/12,0))</f>
        <v>0</v>
      </c>
      <c r="D969" s="294">
        <f>IF(F969=0,0,ROUND(Q969/F969,0))</f>
        <v>0</v>
      </c>
      <c r="E969" s="297">
        <f>E970+E971</f>
        <v>0</v>
      </c>
      <c r="F969" s="298">
        <f>F970+F971</f>
        <v>0</v>
      </c>
      <c r="G969" s="299">
        <f>G970+G971</f>
        <v>0</v>
      </c>
      <c r="H969" s="295">
        <f>H970+H971</f>
        <v>0</v>
      </c>
      <c r="I969" s="292">
        <f t="shared" ref="I969" si="309">I970+I971</f>
        <v>0</v>
      </c>
      <c r="J969" s="292">
        <f>J972</f>
        <v>0</v>
      </c>
      <c r="K969" s="292">
        <f>IF(H969+J969=K970+K971+K972,H969+J969,"CHYBA")</f>
        <v>0</v>
      </c>
      <c r="L969" s="292">
        <f>L970+L971</f>
        <v>0</v>
      </c>
      <c r="M969" s="292">
        <f>M970+M971</f>
        <v>0</v>
      </c>
      <c r="N969" s="292">
        <f>N972</f>
        <v>0</v>
      </c>
      <c r="O969" s="292">
        <f>IF(L969+N969=O970+O971+O972,L969+N969,"CHYBA")</f>
        <v>0</v>
      </c>
      <c r="P969" s="292">
        <f>P970+P971</f>
        <v>0</v>
      </c>
      <c r="Q969" s="292">
        <f>Q970+Q971</f>
        <v>0</v>
      </c>
      <c r="R969" s="292">
        <f>R972</f>
        <v>0</v>
      </c>
      <c r="S969" s="294">
        <f>IF(P969+R969=S970+S971+S972,P969+R969,"CHYBA")</f>
        <v>0</v>
      </c>
    </row>
    <row r="970" spans="1:19" ht="18" hidden="1" customHeight="1" x14ac:dyDescent="0.3">
      <c r="A970" s="307" t="s">
        <v>121</v>
      </c>
      <c r="B970" s="291" t="s">
        <v>120</v>
      </c>
      <c r="C970" s="292">
        <f>IF(E970+G970=0, 0, ROUND((P970-Q970)/(G970+E970)/12,0))</f>
        <v>0</v>
      </c>
      <c r="D970" s="294">
        <f>IF(F970=0,0,ROUND(Q970/F970,0))</f>
        <v>0</v>
      </c>
      <c r="E970" s="312"/>
      <c r="F970" s="313"/>
      <c r="G970" s="314"/>
      <c r="H970" s="315"/>
      <c r="I970" s="316"/>
      <c r="J970" s="292" t="s">
        <v>120</v>
      </c>
      <c r="K970" s="292">
        <f>H970</f>
        <v>0</v>
      </c>
      <c r="L970" s="316"/>
      <c r="M970" s="316"/>
      <c r="N970" s="292" t="s">
        <v>120</v>
      </c>
      <c r="O970" s="292">
        <f>L970</f>
        <v>0</v>
      </c>
      <c r="P970" s="292">
        <f>H970+L970</f>
        <v>0</v>
      </c>
      <c r="Q970" s="292">
        <f>I970+M970</f>
        <v>0</v>
      </c>
      <c r="R970" s="292" t="s">
        <v>120</v>
      </c>
      <c r="S970" s="294">
        <f>P970</f>
        <v>0</v>
      </c>
    </row>
    <row r="971" spans="1:19" ht="18" hidden="1" customHeight="1" x14ac:dyDescent="0.3">
      <c r="A971" s="307" t="s">
        <v>122</v>
      </c>
      <c r="B971" s="291" t="s">
        <v>120</v>
      </c>
      <c r="C971" s="292">
        <f>IF(E971+G971=0, 0, ROUND((P971-Q971)/(G971+E971)/12,0))</f>
        <v>0</v>
      </c>
      <c r="D971" s="294">
        <f>IF(F971=0,0,ROUND(Q971/F971,0))</f>
        <v>0</v>
      </c>
      <c r="E971" s="312"/>
      <c r="F971" s="313"/>
      <c r="G971" s="314"/>
      <c r="H971" s="315"/>
      <c r="I971" s="316"/>
      <c r="J971" s="292" t="s">
        <v>120</v>
      </c>
      <c r="K971" s="292">
        <f>H971</f>
        <v>0</v>
      </c>
      <c r="L971" s="316"/>
      <c r="M971" s="316"/>
      <c r="N971" s="292" t="s">
        <v>120</v>
      </c>
      <c r="O971" s="292">
        <f>L971</f>
        <v>0</v>
      </c>
      <c r="P971" s="292">
        <f>H971+L971</f>
        <v>0</v>
      </c>
      <c r="Q971" s="292">
        <f>I971+M971</f>
        <v>0</v>
      </c>
      <c r="R971" s="292" t="s">
        <v>120</v>
      </c>
      <c r="S971" s="294">
        <f>P971</f>
        <v>0</v>
      </c>
    </row>
    <row r="972" spans="1:19" ht="18" hidden="1" customHeight="1" x14ac:dyDescent="0.3">
      <c r="A972" s="325" t="s">
        <v>123</v>
      </c>
      <c r="B972" s="326" t="s">
        <v>120</v>
      </c>
      <c r="C972" s="327" t="s">
        <v>120</v>
      </c>
      <c r="D972" s="333" t="s">
        <v>120</v>
      </c>
      <c r="E972" s="328" t="s">
        <v>120</v>
      </c>
      <c r="F972" s="329" t="s">
        <v>120</v>
      </c>
      <c r="G972" s="330" t="s">
        <v>120</v>
      </c>
      <c r="H972" s="331" t="s">
        <v>120</v>
      </c>
      <c r="I972" s="327" t="s">
        <v>120</v>
      </c>
      <c r="J972" s="332"/>
      <c r="K972" s="327">
        <f>J972</f>
        <v>0</v>
      </c>
      <c r="L972" s="327" t="s">
        <v>120</v>
      </c>
      <c r="M972" s="327" t="s">
        <v>120</v>
      </c>
      <c r="N972" s="332"/>
      <c r="O972" s="327">
        <f>N972</f>
        <v>0</v>
      </c>
      <c r="P972" s="327" t="s">
        <v>120</v>
      </c>
      <c r="Q972" s="327" t="s">
        <v>120</v>
      </c>
      <c r="R972" s="327">
        <f>J972+N972</f>
        <v>0</v>
      </c>
      <c r="S972" s="333">
        <f>R972</f>
        <v>0</v>
      </c>
    </row>
    <row r="973" spans="1:19" ht="18" hidden="1" customHeight="1" x14ac:dyDescent="0.3">
      <c r="A973" s="301" t="s">
        <v>133</v>
      </c>
      <c r="B973" s="302" t="s">
        <v>120</v>
      </c>
      <c r="C973" s="319">
        <f>IF(E973+G973=0, 0, ROUND((P973-Q973)/(G973+E973)/12,0))</f>
        <v>0</v>
      </c>
      <c r="D973" s="324">
        <f>IF(F973=0,0,ROUND(Q973/F973,0))</f>
        <v>0</v>
      </c>
      <c r="E973" s="304">
        <f>E974+E975</f>
        <v>0</v>
      </c>
      <c r="F973" s="303">
        <f>F974+F975</f>
        <v>0</v>
      </c>
      <c r="G973" s="305">
        <f>G974+G975</f>
        <v>0</v>
      </c>
      <c r="H973" s="306">
        <f>H974+H975</f>
        <v>0</v>
      </c>
      <c r="I973" s="303">
        <f t="shared" ref="I973" si="310">I974+I975</f>
        <v>0</v>
      </c>
      <c r="J973" s="303">
        <f>J976</f>
        <v>0</v>
      </c>
      <c r="K973" s="303">
        <f>IF(H973+J973=K974+K975+K976,H973+J973,"CHYBA")</f>
        <v>0</v>
      </c>
      <c r="L973" s="303">
        <f>L974+L975</f>
        <v>0</v>
      </c>
      <c r="M973" s="303">
        <f>M974+M975</f>
        <v>0</v>
      </c>
      <c r="N973" s="303">
        <f>N976</f>
        <v>0</v>
      </c>
      <c r="O973" s="303">
        <f>IF(L973+N973=O974+O975+O976,L973+N973,"CHYBA")</f>
        <v>0</v>
      </c>
      <c r="P973" s="303">
        <f>P974+P975</f>
        <v>0</v>
      </c>
      <c r="Q973" s="303">
        <f>Q974+Q975</f>
        <v>0</v>
      </c>
      <c r="R973" s="303">
        <f>R976</f>
        <v>0</v>
      </c>
      <c r="S973" s="305">
        <f>IF(P973+R973=S974+S975+S976,P973+R973,"CHYBA")</f>
        <v>0</v>
      </c>
    </row>
    <row r="974" spans="1:19" ht="18" hidden="1" customHeight="1" x14ac:dyDescent="0.3">
      <c r="A974" s="307" t="s">
        <v>121</v>
      </c>
      <c r="B974" s="291" t="s">
        <v>120</v>
      </c>
      <c r="C974" s="292">
        <f>IF(E974+G974=0, 0, ROUND((P974-Q974)/(G974+E974)/12,0))</f>
        <v>0</v>
      </c>
      <c r="D974" s="294">
        <f>IF(F974=0,0,ROUND(Q974/F974,0))</f>
        <v>0</v>
      </c>
      <c r="E974" s="293">
        <f>E978+E982+E986+E990+E994+E998+E1002</f>
        <v>0</v>
      </c>
      <c r="F974" s="292">
        <f>F978+F982+F986+F990+F994+F998+F1002</f>
        <v>0</v>
      </c>
      <c r="G974" s="294">
        <f>G978+G982+G986+G990+G994+G998+G1002</f>
        <v>0</v>
      </c>
      <c r="H974" s="295">
        <f>H978+H982+H986+H990+H994+H998+H1002</f>
        <v>0</v>
      </c>
      <c r="I974" s="292">
        <f t="shared" ref="I974:I975" si="311">I978+I982+I986+I990+I994+I998+I1002</f>
        <v>0</v>
      </c>
      <c r="J974" s="292" t="s">
        <v>120</v>
      </c>
      <c r="K974" s="292">
        <f>H974</f>
        <v>0</v>
      </c>
      <c r="L974" s="292">
        <f>L978+L982+L986+L990+L994+L998+L1002</f>
        <v>0</v>
      </c>
      <c r="M974" s="292">
        <f t="shared" ref="M974:M975" si="312">M978+M982+M986+M990+M994+M998+M1002</f>
        <v>0</v>
      </c>
      <c r="N974" s="292" t="s">
        <v>120</v>
      </c>
      <c r="O974" s="292">
        <f>L974</f>
        <v>0</v>
      </c>
      <c r="P974" s="292">
        <f>H974+L974</f>
        <v>0</v>
      </c>
      <c r="Q974" s="292">
        <f>I974+M974</f>
        <v>0</v>
      </c>
      <c r="R974" s="292" t="s">
        <v>120</v>
      </c>
      <c r="S974" s="294">
        <f>P974</f>
        <v>0</v>
      </c>
    </row>
    <row r="975" spans="1:19" ht="18" hidden="1" customHeight="1" x14ac:dyDescent="0.3">
      <c r="A975" s="307" t="s">
        <v>122</v>
      </c>
      <c r="B975" s="291" t="s">
        <v>120</v>
      </c>
      <c r="C975" s="292">
        <f>IF(E975+G975=0, 0, ROUND((P975-Q975)/(G975+E975)/12,0))</f>
        <v>0</v>
      </c>
      <c r="D975" s="294">
        <f>IF(F975=0,0,ROUND(Q975/F975,0))</f>
        <v>0</v>
      </c>
      <c r="E975" s="293">
        <f>E979+E983+E987+E991+E995+E999+E1003</f>
        <v>0</v>
      </c>
      <c r="F975" s="292">
        <f t="shared" ref="F975:G975" si="313">F979+F983+F987+F991+F995+F999+F1003</f>
        <v>0</v>
      </c>
      <c r="G975" s="294">
        <f t="shared" si="313"/>
        <v>0</v>
      </c>
      <c r="H975" s="295">
        <f>H979+H983+H987+H991+H995+H999+H1003</f>
        <v>0</v>
      </c>
      <c r="I975" s="292">
        <f t="shared" si="311"/>
        <v>0</v>
      </c>
      <c r="J975" s="292" t="s">
        <v>120</v>
      </c>
      <c r="K975" s="292">
        <f>H975</f>
        <v>0</v>
      </c>
      <c r="L975" s="292">
        <f>L979+L983+L987+L991+L995+L999+L1003</f>
        <v>0</v>
      </c>
      <c r="M975" s="292">
        <f t="shared" si="312"/>
        <v>0</v>
      </c>
      <c r="N975" s="292" t="s">
        <v>120</v>
      </c>
      <c r="O975" s="292">
        <f>L975</f>
        <v>0</v>
      </c>
      <c r="P975" s="292">
        <f>H975+L975</f>
        <v>0</v>
      </c>
      <c r="Q975" s="292">
        <f>I975+M975</f>
        <v>0</v>
      </c>
      <c r="R975" s="292" t="s">
        <v>120</v>
      </c>
      <c r="S975" s="294">
        <f>P975</f>
        <v>0</v>
      </c>
    </row>
    <row r="976" spans="1:19" ht="18" hidden="1" customHeight="1" x14ac:dyDescent="0.3">
      <c r="A976" s="307" t="s">
        <v>123</v>
      </c>
      <c r="B976" s="291" t="s">
        <v>120</v>
      </c>
      <c r="C976" s="292" t="s">
        <v>120</v>
      </c>
      <c r="D976" s="294" t="s">
        <v>120</v>
      </c>
      <c r="E976" s="297" t="s">
        <v>120</v>
      </c>
      <c r="F976" s="298" t="s">
        <v>120</v>
      </c>
      <c r="G976" s="299" t="s">
        <v>120</v>
      </c>
      <c r="H976" s="295" t="s">
        <v>120</v>
      </c>
      <c r="I976" s="292" t="s">
        <v>120</v>
      </c>
      <c r="J976" s="292">
        <f>J980+J984+J988+J992+J996+J1000+J1004</f>
        <v>0</v>
      </c>
      <c r="K976" s="292">
        <f>J976</f>
        <v>0</v>
      </c>
      <c r="L976" s="292" t="s">
        <v>120</v>
      </c>
      <c r="M976" s="292" t="s">
        <v>120</v>
      </c>
      <c r="N976" s="292">
        <f>N980+N984+N988+N992+N996+N1000+N1004</f>
        <v>0</v>
      </c>
      <c r="O976" s="292">
        <f>N976</f>
        <v>0</v>
      </c>
      <c r="P976" s="292" t="s">
        <v>120</v>
      </c>
      <c r="Q976" s="292" t="s">
        <v>120</v>
      </c>
      <c r="R976" s="292">
        <f>J976+N976</f>
        <v>0</v>
      </c>
      <c r="S976" s="294">
        <f>R976</f>
        <v>0</v>
      </c>
    </row>
    <row r="977" spans="1:19" ht="18" hidden="1" customHeight="1" x14ac:dyDescent="0.3">
      <c r="A977" s="308" t="s">
        <v>125</v>
      </c>
      <c r="B977" s="309"/>
      <c r="C977" s="292">
        <f>IF(E977+G977=0, 0, ROUND((P977-Q977)/(G977+E977)/12,0))</f>
        <v>0</v>
      </c>
      <c r="D977" s="294">
        <f>IF(F977=0,0,ROUND(Q977/F977,0))</f>
        <v>0</v>
      </c>
      <c r="E977" s="297">
        <f>E978+E979</f>
        <v>0</v>
      </c>
      <c r="F977" s="298">
        <f>F978+F979</f>
        <v>0</v>
      </c>
      <c r="G977" s="299">
        <f>G978+G979</f>
        <v>0</v>
      </c>
      <c r="H977" s="310">
        <f>H978+H979</f>
        <v>0</v>
      </c>
      <c r="I977" s="311">
        <f>I978+I979</f>
        <v>0</v>
      </c>
      <c r="J977" s="311">
        <f>J980</f>
        <v>0</v>
      </c>
      <c r="K977" s="311">
        <f>IF(H977+J977=K978+K979+K980,H977+J977,"CHYBA")</f>
        <v>0</v>
      </c>
      <c r="L977" s="292">
        <f>L978+L979</f>
        <v>0</v>
      </c>
      <c r="M977" s="292">
        <f>M978+M979</f>
        <v>0</v>
      </c>
      <c r="N977" s="292">
        <f>N980</f>
        <v>0</v>
      </c>
      <c r="O977" s="292">
        <f>IF(L977+N977=O978+O979+O980,L977+N977,"CHYBA")</f>
        <v>0</v>
      </c>
      <c r="P977" s="292">
        <f>P978+P979</f>
        <v>0</v>
      </c>
      <c r="Q977" s="292">
        <f>Q978+Q979</f>
        <v>0</v>
      </c>
      <c r="R977" s="292">
        <f>R980</f>
        <v>0</v>
      </c>
      <c r="S977" s="294">
        <f>IF(P977+R977=S978+S979+S980,P977+R977,"CHYBA")</f>
        <v>0</v>
      </c>
    </row>
    <row r="978" spans="1:19" ht="18" hidden="1" customHeight="1" x14ac:dyDescent="0.3">
      <c r="A978" s="307" t="s">
        <v>121</v>
      </c>
      <c r="B978" s="291" t="s">
        <v>120</v>
      </c>
      <c r="C978" s="292">
        <f>IF(E978+G978=0, 0, ROUND((P978-Q978)/(G978+E978)/12,0))</f>
        <v>0</v>
      </c>
      <c r="D978" s="294">
        <f>IF(F978=0,0,ROUND(Q978/F978,0))</f>
        <v>0</v>
      </c>
      <c r="E978" s="312"/>
      <c r="F978" s="313"/>
      <c r="G978" s="314"/>
      <c r="H978" s="315"/>
      <c r="I978" s="316"/>
      <c r="J978" s="311" t="s">
        <v>120</v>
      </c>
      <c r="K978" s="311">
        <f>H978</f>
        <v>0</v>
      </c>
      <c r="L978" s="316"/>
      <c r="M978" s="316"/>
      <c r="N978" s="292" t="s">
        <v>120</v>
      </c>
      <c r="O978" s="292">
        <f>L978</f>
        <v>0</v>
      </c>
      <c r="P978" s="292">
        <f>H978+L978</f>
        <v>0</v>
      </c>
      <c r="Q978" s="292">
        <f>I978+M978</f>
        <v>0</v>
      </c>
      <c r="R978" s="292" t="s">
        <v>120</v>
      </c>
      <c r="S978" s="294">
        <f>P978</f>
        <v>0</v>
      </c>
    </row>
    <row r="979" spans="1:19" ht="18" hidden="1" customHeight="1" x14ac:dyDescent="0.3">
      <c r="A979" s="307" t="s">
        <v>122</v>
      </c>
      <c r="B979" s="291" t="s">
        <v>120</v>
      </c>
      <c r="C979" s="292">
        <f>IF(E979+G979=0, 0, ROUND((P979-Q979)/(G979+E979)/12,0))</f>
        <v>0</v>
      </c>
      <c r="D979" s="294">
        <f>IF(F979=0,0,ROUND(Q979/F979,0))</f>
        <v>0</v>
      </c>
      <c r="E979" s="312"/>
      <c r="F979" s="313"/>
      <c r="G979" s="314"/>
      <c r="H979" s="315"/>
      <c r="I979" s="316"/>
      <c r="J979" s="311" t="s">
        <v>120</v>
      </c>
      <c r="K979" s="311">
        <f>H979</f>
        <v>0</v>
      </c>
      <c r="L979" s="316"/>
      <c r="M979" s="316"/>
      <c r="N979" s="292" t="s">
        <v>120</v>
      </c>
      <c r="O979" s="292">
        <f>L979</f>
        <v>0</v>
      </c>
      <c r="P979" s="292">
        <f>H979+L979</f>
        <v>0</v>
      </c>
      <c r="Q979" s="292">
        <f>I979+M979</f>
        <v>0</v>
      </c>
      <c r="R979" s="292" t="s">
        <v>120</v>
      </c>
      <c r="S979" s="294">
        <f>P979</f>
        <v>0</v>
      </c>
    </row>
    <row r="980" spans="1:19" ht="18" hidden="1" customHeight="1" x14ac:dyDescent="0.3">
      <c r="A980" s="307" t="s">
        <v>123</v>
      </c>
      <c r="B980" s="291" t="s">
        <v>120</v>
      </c>
      <c r="C980" s="292" t="s">
        <v>120</v>
      </c>
      <c r="D980" s="294" t="s">
        <v>120</v>
      </c>
      <c r="E980" s="297" t="s">
        <v>120</v>
      </c>
      <c r="F980" s="298" t="s">
        <v>120</v>
      </c>
      <c r="G980" s="299" t="s">
        <v>120</v>
      </c>
      <c r="H980" s="295" t="s">
        <v>120</v>
      </c>
      <c r="I980" s="292" t="s">
        <v>120</v>
      </c>
      <c r="J980" s="316"/>
      <c r="K980" s="311">
        <f>J980</f>
        <v>0</v>
      </c>
      <c r="L980" s="292" t="s">
        <v>120</v>
      </c>
      <c r="M980" s="292" t="s">
        <v>120</v>
      </c>
      <c r="N980" s="316"/>
      <c r="O980" s="292">
        <f>N980</f>
        <v>0</v>
      </c>
      <c r="P980" s="292" t="s">
        <v>120</v>
      </c>
      <c r="Q980" s="292" t="s">
        <v>120</v>
      </c>
      <c r="R980" s="292">
        <f>J980+N980</f>
        <v>0</v>
      </c>
      <c r="S980" s="294">
        <f>R980</f>
        <v>0</v>
      </c>
    </row>
    <row r="981" spans="1:19" ht="18" hidden="1" customHeight="1" x14ac:dyDescent="0.3">
      <c r="A981" s="308" t="s">
        <v>125</v>
      </c>
      <c r="B981" s="309"/>
      <c r="C981" s="292">
        <f>IF(E981+G981=0, 0, ROUND((P981-Q981)/(G981+E981)/12,0))</f>
        <v>0</v>
      </c>
      <c r="D981" s="294">
        <f>IF(F981=0,0,ROUND(Q981/F981,0))</f>
        <v>0</v>
      </c>
      <c r="E981" s="297">
        <f>E982+E983</f>
        <v>0</v>
      </c>
      <c r="F981" s="298">
        <f>F982+F983</f>
        <v>0</v>
      </c>
      <c r="G981" s="299">
        <f>G982+G983</f>
        <v>0</v>
      </c>
      <c r="H981" s="295">
        <f>H982+H983</f>
        <v>0</v>
      </c>
      <c r="I981" s="292">
        <f t="shared" ref="I981" si="314">I982+I983</f>
        <v>0</v>
      </c>
      <c r="J981" s="292">
        <f>J984</f>
        <v>0</v>
      </c>
      <c r="K981" s="292">
        <f>IF(H981+J981=K982+K983+K984,H981+J981,"CHYBA")</f>
        <v>0</v>
      </c>
      <c r="L981" s="292">
        <f>L982+L983</f>
        <v>0</v>
      </c>
      <c r="M981" s="292">
        <f>M982+M983</f>
        <v>0</v>
      </c>
      <c r="N981" s="292">
        <f>N984</f>
        <v>0</v>
      </c>
      <c r="O981" s="292">
        <f>IF(L981+N981=O982+O983+O984,L981+N981,"CHYBA")</f>
        <v>0</v>
      </c>
      <c r="P981" s="292">
        <f>P982+P983</f>
        <v>0</v>
      </c>
      <c r="Q981" s="292">
        <f>Q982+Q983</f>
        <v>0</v>
      </c>
      <c r="R981" s="292">
        <f>R984</f>
        <v>0</v>
      </c>
      <c r="S981" s="294">
        <f>IF(P981+R981=S982+S983+S984,P981+R981,"CHYBA")</f>
        <v>0</v>
      </c>
    </row>
    <row r="982" spans="1:19" ht="18" hidden="1" customHeight="1" x14ac:dyDescent="0.3">
      <c r="A982" s="307" t="s">
        <v>121</v>
      </c>
      <c r="B982" s="291" t="s">
        <v>120</v>
      </c>
      <c r="C982" s="292">
        <f>IF(E982+G982=0, 0, ROUND((P982-Q982)/(G982+E982)/12,0))</f>
        <v>0</v>
      </c>
      <c r="D982" s="294">
        <f>IF(F982=0,0,ROUND(Q982/F982,0))</f>
        <v>0</v>
      </c>
      <c r="E982" s="312"/>
      <c r="F982" s="313"/>
      <c r="G982" s="314"/>
      <c r="H982" s="315"/>
      <c r="I982" s="316"/>
      <c r="J982" s="292" t="s">
        <v>120</v>
      </c>
      <c r="K982" s="292">
        <f>H982</f>
        <v>0</v>
      </c>
      <c r="L982" s="316"/>
      <c r="M982" s="316"/>
      <c r="N982" s="292" t="s">
        <v>120</v>
      </c>
      <c r="O982" s="292">
        <f>L982</f>
        <v>0</v>
      </c>
      <c r="P982" s="292">
        <f>H982+L982</f>
        <v>0</v>
      </c>
      <c r="Q982" s="292">
        <f>I982+M982</f>
        <v>0</v>
      </c>
      <c r="R982" s="292" t="s">
        <v>120</v>
      </c>
      <c r="S982" s="294">
        <f>P982</f>
        <v>0</v>
      </c>
    </row>
    <row r="983" spans="1:19" ht="18" hidden="1" customHeight="1" x14ac:dyDescent="0.3">
      <c r="A983" s="307" t="s">
        <v>122</v>
      </c>
      <c r="B983" s="291" t="s">
        <v>120</v>
      </c>
      <c r="C983" s="292">
        <f>IF(E983+G983=0, 0, ROUND((P983-Q983)/(G983+E983)/12,0))</f>
        <v>0</v>
      </c>
      <c r="D983" s="294">
        <f>IF(F983=0,0,ROUND(Q983/F983,0))</f>
        <v>0</v>
      </c>
      <c r="E983" s="312"/>
      <c r="F983" s="313"/>
      <c r="G983" s="314"/>
      <c r="H983" s="315"/>
      <c r="I983" s="316"/>
      <c r="J983" s="292" t="s">
        <v>120</v>
      </c>
      <c r="K983" s="292">
        <f>H983</f>
        <v>0</v>
      </c>
      <c r="L983" s="316"/>
      <c r="M983" s="316"/>
      <c r="N983" s="292" t="s">
        <v>120</v>
      </c>
      <c r="O983" s="292">
        <f>L983</f>
        <v>0</v>
      </c>
      <c r="P983" s="292">
        <f>H983+L983</f>
        <v>0</v>
      </c>
      <c r="Q983" s="292">
        <f>I983+M983</f>
        <v>0</v>
      </c>
      <c r="R983" s="292" t="s">
        <v>120</v>
      </c>
      <c r="S983" s="294">
        <f>P983</f>
        <v>0</v>
      </c>
    </row>
    <row r="984" spans="1:19" ht="18" hidden="1" customHeight="1" x14ac:dyDescent="0.3">
      <c r="A984" s="307" t="s">
        <v>123</v>
      </c>
      <c r="B984" s="291" t="s">
        <v>120</v>
      </c>
      <c r="C984" s="292" t="s">
        <v>120</v>
      </c>
      <c r="D984" s="294" t="s">
        <v>120</v>
      </c>
      <c r="E984" s="297" t="s">
        <v>120</v>
      </c>
      <c r="F984" s="298" t="s">
        <v>120</v>
      </c>
      <c r="G984" s="299" t="s">
        <v>120</v>
      </c>
      <c r="H984" s="295" t="s">
        <v>120</v>
      </c>
      <c r="I984" s="292" t="s">
        <v>120</v>
      </c>
      <c r="J984" s="316"/>
      <c r="K984" s="292">
        <f>J984</f>
        <v>0</v>
      </c>
      <c r="L984" s="292" t="s">
        <v>120</v>
      </c>
      <c r="M984" s="292" t="s">
        <v>120</v>
      </c>
      <c r="N984" s="316"/>
      <c r="O984" s="292">
        <f>N984</f>
        <v>0</v>
      </c>
      <c r="P984" s="292" t="s">
        <v>120</v>
      </c>
      <c r="Q984" s="292" t="s">
        <v>120</v>
      </c>
      <c r="R984" s="292">
        <f>J984+N984</f>
        <v>0</v>
      </c>
      <c r="S984" s="294">
        <f>R984</f>
        <v>0</v>
      </c>
    </row>
    <row r="985" spans="1:19" ht="18" hidden="1" customHeight="1" x14ac:dyDescent="0.3">
      <c r="A985" s="308" t="s">
        <v>125</v>
      </c>
      <c r="B985" s="309"/>
      <c r="C985" s="292">
        <f>IF(E985+G985=0, 0, ROUND((P985-Q985)/(G985+E985)/12,0))</f>
        <v>0</v>
      </c>
      <c r="D985" s="294">
        <f>IF(F985=0,0,ROUND(Q985/F985,0))</f>
        <v>0</v>
      </c>
      <c r="E985" s="297">
        <f>E986+E987</f>
        <v>0</v>
      </c>
      <c r="F985" s="298">
        <f>F986+F987</f>
        <v>0</v>
      </c>
      <c r="G985" s="299">
        <f>G986+G987</f>
        <v>0</v>
      </c>
      <c r="H985" s="295">
        <f>H986+H987</f>
        <v>0</v>
      </c>
      <c r="I985" s="292">
        <f t="shared" ref="I985" si="315">I986+I987</f>
        <v>0</v>
      </c>
      <c r="J985" s="292">
        <f>J988</f>
        <v>0</v>
      </c>
      <c r="K985" s="292">
        <f>IF(H985+J985=K986+K987+K988,H985+J985,"CHYBA")</f>
        <v>0</v>
      </c>
      <c r="L985" s="292">
        <f>L986+L987</f>
        <v>0</v>
      </c>
      <c r="M985" s="292">
        <f>M986+M987</f>
        <v>0</v>
      </c>
      <c r="N985" s="292">
        <f>N988</f>
        <v>0</v>
      </c>
      <c r="O985" s="292">
        <f>IF(L985+N985=O986+O987+O988,L985+N985,"CHYBA")</f>
        <v>0</v>
      </c>
      <c r="P985" s="292">
        <f>P986+P987</f>
        <v>0</v>
      </c>
      <c r="Q985" s="292">
        <f>Q986+Q987</f>
        <v>0</v>
      </c>
      <c r="R985" s="292">
        <f>R988</f>
        <v>0</v>
      </c>
      <c r="S985" s="294">
        <f>IF(P985+R985=S986+S987+S988,P985+R985,"CHYBA")</f>
        <v>0</v>
      </c>
    </row>
    <row r="986" spans="1:19" ht="18" hidden="1" customHeight="1" x14ac:dyDescent="0.3">
      <c r="A986" s="307" t="s">
        <v>121</v>
      </c>
      <c r="B986" s="291" t="s">
        <v>120</v>
      </c>
      <c r="C986" s="292">
        <f>IF(E986+G986=0, 0, ROUND((P986-Q986)/(G986+E986)/12,0))</f>
        <v>0</v>
      </c>
      <c r="D986" s="294">
        <f>IF(F986=0,0,ROUND(Q986/F986,0))</f>
        <v>0</v>
      </c>
      <c r="E986" s="312"/>
      <c r="F986" s="313"/>
      <c r="G986" s="314"/>
      <c r="H986" s="315"/>
      <c r="I986" s="316"/>
      <c r="J986" s="292" t="s">
        <v>120</v>
      </c>
      <c r="K986" s="292">
        <f>H986</f>
        <v>0</v>
      </c>
      <c r="L986" s="316"/>
      <c r="M986" s="316"/>
      <c r="N986" s="292" t="s">
        <v>120</v>
      </c>
      <c r="O986" s="292">
        <f>L986</f>
        <v>0</v>
      </c>
      <c r="P986" s="292">
        <f>H986+L986</f>
        <v>0</v>
      </c>
      <c r="Q986" s="292">
        <f>I986+M986</f>
        <v>0</v>
      </c>
      <c r="R986" s="292" t="s">
        <v>120</v>
      </c>
      <c r="S986" s="294">
        <f>P986</f>
        <v>0</v>
      </c>
    </row>
    <row r="987" spans="1:19" ht="18" hidden="1" customHeight="1" x14ac:dyDescent="0.3">
      <c r="A987" s="307" t="s">
        <v>122</v>
      </c>
      <c r="B987" s="291" t="s">
        <v>120</v>
      </c>
      <c r="C987" s="292">
        <f>IF(E987+G987=0, 0, ROUND((P987-Q987)/(G987+E987)/12,0))</f>
        <v>0</v>
      </c>
      <c r="D987" s="294">
        <f>IF(F987=0,0,ROUND(Q987/F987,0))</f>
        <v>0</v>
      </c>
      <c r="E987" s="312"/>
      <c r="F987" s="313"/>
      <c r="G987" s="314"/>
      <c r="H987" s="315"/>
      <c r="I987" s="316"/>
      <c r="J987" s="292" t="s">
        <v>120</v>
      </c>
      <c r="K987" s="292">
        <f>H987</f>
        <v>0</v>
      </c>
      <c r="L987" s="316"/>
      <c r="M987" s="316"/>
      <c r="N987" s="292" t="s">
        <v>120</v>
      </c>
      <c r="O987" s="292">
        <f>L987</f>
        <v>0</v>
      </c>
      <c r="P987" s="292">
        <f>H987+L987</f>
        <v>0</v>
      </c>
      <c r="Q987" s="292">
        <f>I987+M987</f>
        <v>0</v>
      </c>
      <c r="R987" s="292" t="s">
        <v>120</v>
      </c>
      <c r="S987" s="294">
        <f>P987</f>
        <v>0</v>
      </c>
    </row>
    <row r="988" spans="1:19" ht="18" hidden="1" customHeight="1" x14ac:dyDescent="0.3">
      <c r="A988" s="307" t="s">
        <v>123</v>
      </c>
      <c r="B988" s="291" t="s">
        <v>120</v>
      </c>
      <c r="C988" s="292" t="s">
        <v>120</v>
      </c>
      <c r="D988" s="294" t="s">
        <v>120</v>
      </c>
      <c r="E988" s="297" t="s">
        <v>120</v>
      </c>
      <c r="F988" s="298" t="s">
        <v>120</v>
      </c>
      <c r="G988" s="299" t="s">
        <v>120</v>
      </c>
      <c r="H988" s="295" t="s">
        <v>120</v>
      </c>
      <c r="I988" s="292" t="s">
        <v>120</v>
      </c>
      <c r="J988" s="316"/>
      <c r="K988" s="292">
        <f>J988</f>
        <v>0</v>
      </c>
      <c r="L988" s="292" t="s">
        <v>120</v>
      </c>
      <c r="M988" s="292" t="s">
        <v>120</v>
      </c>
      <c r="N988" s="316"/>
      <c r="O988" s="292">
        <f>N988</f>
        <v>0</v>
      </c>
      <c r="P988" s="292" t="s">
        <v>120</v>
      </c>
      <c r="Q988" s="292" t="s">
        <v>120</v>
      </c>
      <c r="R988" s="292">
        <f>J988+N988</f>
        <v>0</v>
      </c>
      <c r="S988" s="294">
        <f>R988</f>
        <v>0</v>
      </c>
    </row>
    <row r="989" spans="1:19" ht="18" hidden="1" customHeight="1" x14ac:dyDescent="0.3">
      <c r="A989" s="308" t="s">
        <v>125</v>
      </c>
      <c r="B989" s="309"/>
      <c r="C989" s="292">
        <f>IF(E989+G989=0, 0, ROUND((P989-Q989)/(G989+E989)/12,0))</f>
        <v>0</v>
      </c>
      <c r="D989" s="294">
        <f>IF(F989=0,0,ROUND(Q989/F989,0))</f>
        <v>0</v>
      </c>
      <c r="E989" s="297">
        <f>E990+E991</f>
        <v>0</v>
      </c>
      <c r="F989" s="298">
        <f>F990+F991</f>
        <v>0</v>
      </c>
      <c r="G989" s="299">
        <f>G990+G991</f>
        <v>0</v>
      </c>
      <c r="H989" s="295">
        <f>H990+H991</f>
        <v>0</v>
      </c>
      <c r="I989" s="292">
        <f t="shared" ref="I989" si="316">I990+I991</f>
        <v>0</v>
      </c>
      <c r="J989" s="292">
        <f>J992</f>
        <v>0</v>
      </c>
      <c r="K989" s="292">
        <f>IF(H989+J989=K990+K991+K992,H989+J989,"CHYBA")</f>
        <v>0</v>
      </c>
      <c r="L989" s="292">
        <f>L990+L991</f>
        <v>0</v>
      </c>
      <c r="M989" s="292">
        <f>M990+M991</f>
        <v>0</v>
      </c>
      <c r="N989" s="292">
        <f>N992</f>
        <v>0</v>
      </c>
      <c r="O989" s="292">
        <f>IF(L989+N989=O990+O991+O992,L989+N989,"CHYBA")</f>
        <v>0</v>
      </c>
      <c r="P989" s="292">
        <f>P990+P991</f>
        <v>0</v>
      </c>
      <c r="Q989" s="292">
        <f>Q990+Q991</f>
        <v>0</v>
      </c>
      <c r="R989" s="292">
        <f>R992</f>
        <v>0</v>
      </c>
      <c r="S989" s="294">
        <f>IF(P989+R989=S990+S991+S992,P989+R989,"CHYBA")</f>
        <v>0</v>
      </c>
    </row>
    <row r="990" spans="1:19" ht="18" hidden="1" customHeight="1" x14ac:dyDescent="0.3">
      <c r="A990" s="307" t="s">
        <v>121</v>
      </c>
      <c r="B990" s="291" t="s">
        <v>120</v>
      </c>
      <c r="C990" s="292">
        <f>IF(E990+G990=0, 0, ROUND((P990-Q990)/(G990+E990)/12,0))</f>
        <v>0</v>
      </c>
      <c r="D990" s="294">
        <f>IF(F990=0,0,ROUND(Q990/F990,0))</f>
        <v>0</v>
      </c>
      <c r="E990" s="312"/>
      <c r="F990" s="313"/>
      <c r="G990" s="314"/>
      <c r="H990" s="315"/>
      <c r="I990" s="316"/>
      <c r="J990" s="292" t="s">
        <v>120</v>
      </c>
      <c r="K990" s="292">
        <f>H990</f>
        <v>0</v>
      </c>
      <c r="L990" s="316"/>
      <c r="M990" s="316"/>
      <c r="N990" s="292" t="s">
        <v>120</v>
      </c>
      <c r="O990" s="292">
        <f>L990</f>
        <v>0</v>
      </c>
      <c r="P990" s="292">
        <f>H990+L990</f>
        <v>0</v>
      </c>
      <c r="Q990" s="292">
        <f>I990+M990</f>
        <v>0</v>
      </c>
      <c r="R990" s="292" t="s">
        <v>120</v>
      </c>
      <c r="S990" s="294">
        <f>P990</f>
        <v>0</v>
      </c>
    </row>
    <row r="991" spans="1:19" ht="18" hidden="1" customHeight="1" x14ac:dyDescent="0.3">
      <c r="A991" s="307" t="s">
        <v>122</v>
      </c>
      <c r="B991" s="291" t="s">
        <v>120</v>
      </c>
      <c r="C991" s="292">
        <f>IF(E991+G991=0, 0, ROUND((P991-Q991)/(G991+E991)/12,0))</f>
        <v>0</v>
      </c>
      <c r="D991" s="294">
        <f>IF(F991=0,0,ROUND(Q991/F991,0))</f>
        <v>0</v>
      </c>
      <c r="E991" s="312"/>
      <c r="F991" s="313"/>
      <c r="G991" s="314"/>
      <c r="H991" s="315"/>
      <c r="I991" s="316"/>
      <c r="J991" s="292" t="s">
        <v>120</v>
      </c>
      <c r="K991" s="292">
        <f>H991</f>
        <v>0</v>
      </c>
      <c r="L991" s="316"/>
      <c r="M991" s="316"/>
      <c r="N991" s="292" t="s">
        <v>120</v>
      </c>
      <c r="O991" s="292">
        <f>L991</f>
        <v>0</v>
      </c>
      <c r="P991" s="292">
        <f>H991+L991</f>
        <v>0</v>
      </c>
      <c r="Q991" s="292">
        <f>I991+M991</f>
        <v>0</v>
      </c>
      <c r="R991" s="292" t="s">
        <v>120</v>
      </c>
      <c r="S991" s="294">
        <f>P991</f>
        <v>0</v>
      </c>
    </row>
    <row r="992" spans="1:19" ht="18" hidden="1" customHeight="1" x14ac:dyDescent="0.3">
      <c r="A992" s="307" t="s">
        <v>123</v>
      </c>
      <c r="B992" s="291" t="s">
        <v>120</v>
      </c>
      <c r="C992" s="292" t="s">
        <v>120</v>
      </c>
      <c r="D992" s="294" t="s">
        <v>120</v>
      </c>
      <c r="E992" s="297" t="s">
        <v>120</v>
      </c>
      <c r="F992" s="298" t="s">
        <v>120</v>
      </c>
      <c r="G992" s="299" t="s">
        <v>120</v>
      </c>
      <c r="H992" s="295" t="s">
        <v>120</v>
      </c>
      <c r="I992" s="292" t="s">
        <v>120</v>
      </c>
      <c r="J992" s="316"/>
      <c r="K992" s="292">
        <f>J992</f>
        <v>0</v>
      </c>
      <c r="L992" s="292" t="s">
        <v>120</v>
      </c>
      <c r="M992" s="292" t="s">
        <v>120</v>
      </c>
      <c r="N992" s="316"/>
      <c r="O992" s="292">
        <f>N992</f>
        <v>0</v>
      </c>
      <c r="P992" s="292" t="s">
        <v>120</v>
      </c>
      <c r="Q992" s="292" t="s">
        <v>120</v>
      </c>
      <c r="R992" s="292">
        <f>J992+N992</f>
        <v>0</v>
      </c>
      <c r="S992" s="294">
        <f>R992</f>
        <v>0</v>
      </c>
    </row>
    <row r="993" spans="1:19" ht="18" hidden="1" customHeight="1" x14ac:dyDescent="0.3">
      <c r="A993" s="308" t="s">
        <v>125</v>
      </c>
      <c r="B993" s="309"/>
      <c r="C993" s="292">
        <f>IF(E993+G993=0, 0, ROUND((P993-Q993)/(G993+E993)/12,0))</f>
        <v>0</v>
      </c>
      <c r="D993" s="294">
        <f>IF(F993=0,0,ROUND(Q993/F993,0))</f>
        <v>0</v>
      </c>
      <c r="E993" s="297">
        <f>E994+E995</f>
        <v>0</v>
      </c>
      <c r="F993" s="298">
        <f>F994+F995</f>
        <v>0</v>
      </c>
      <c r="G993" s="299">
        <f>G994+G995</f>
        <v>0</v>
      </c>
      <c r="H993" s="295">
        <f>H994+H995</f>
        <v>0</v>
      </c>
      <c r="I993" s="292">
        <f t="shared" ref="I993" si="317">I994+I995</f>
        <v>0</v>
      </c>
      <c r="J993" s="292">
        <f>J996</f>
        <v>0</v>
      </c>
      <c r="K993" s="292">
        <f>IF(H993+J993=K994+K995+K996,H993+J993,"CHYBA")</f>
        <v>0</v>
      </c>
      <c r="L993" s="292">
        <f>L994+L995</f>
        <v>0</v>
      </c>
      <c r="M993" s="292">
        <f>M994+M995</f>
        <v>0</v>
      </c>
      <c r="N993" s="292">
        <f>N996</f>
        <v>0</v>
      </c>
      <c r="O993" s="292">
        <f>IF(L993+N993=O994+O995+O996,L993+N993,"CHYBA")</f>
        <v>0</v>
      </c>
      <c r="P993" s="292">
        <f>P994+P995</f>
        <v>0</v>
      </c>
      <c r="Q993" s="292">
        <f>Q994+Q995</f>
        <v>0</v>
      </c>
      <c r="R993" s="292">
        <f>R996</f>
        <v>0</v>
      </c>
      <c r="S993" s="294">
        <f>IF(P993+R993=S994+S995+S996,P993+R993,"CHYBA")</f>
        <v>0</v>
      </c>
    </row>
    <row r="994" spans="1:19" ht="18" hidden="1" customHeight="1" x14ac:dyDescent="0.3">
      <c r="A994" s="307" t="s">
        <v>121</v>
      </c>
      <c r="B994" s="291" t="s">
        <v>120</v>
      </c>
      <c r="C994" s="292">
        <f>IF(E994+G994=0, 0, ROUND((P994-Q994)/(G994+E994)/12,0))</f>
        <v>0</v>
      </c>
      <c r="D994" s="294">
        <f>IF(F994=0,0,ROUND(Q994/F994,0))</f>
        <v>0</v>
      </c>
      <c r="E994" s="312"/>
      <c r="F994" s="313"/>
      <c r="G994" s="314"/>
      <c r="H994" s="315"/>
      <c r="I994" s="316"/>
      <c r="J994" s="292" t="s">
        <v>120</v>
      </c>
      <c r="K994" s="292">
        <f>H994</f>
        <v>0</v>
      </c>
      <c r="L994" s="316"/>
      <c r="M994" s="316"/>
      <c r="N994" s="292" t="s">
        <v>120</v>
      </c>
      <c r="O994" s="292">
        <f>L994</f>
        <v>0</v>
      </c>
      <c r="P994" s="292">
        <f>H994+L994</f>
        <v>0</v>
      </c>
      <c r="Q994" s="292">
        <f>I994+M994</f>
        <v>0</v>
      </c>
      <c r="R994" s="292" t="s">
        <v>120</v>
      </c>
      <c r="S994" s="294">
        <f>P994</f>
        <v>0</v>
      </c>
    </row>
    <row r="995" spans="1:19" ht="18" hidden="1" customHeight="1" x14ac:dyDescent="0.3">
      <c r="A995" s="307" t="s">
        <v>122</v>
      </c>
      <c r="B995" s="291" t="s">
        <v>120</v>
      </c>
      <c r="C995" s="292">
        <f>IF(E995+G995=0, 0, ROUND((P995-Q995)/(G995+E995)/12,0))</f>
        <v>0</v>
      </c>
      <c r="D995" s="294">
        <f>IF(F995=0,0,ROUND(Q995/F995,0))</f>
        <v>0</v>
      </c>
      <c r="E995" s="312"/>
      <c r="F995" s="313"/>
      <c r="G995" s="314"/>
      <c r="H995" s="315"/>
      <c r="I995" s="316"/>
      <c r="J995" s="292" t="s">
        <v>120</v>
      </c>
      <c r="K995" s="292">
        <f>H995</f>
        <v>0</v>
      </c>
      <c r="L995" s="316"/>
      <c r="M995" s="316"/>
      <c r="N995" s="292" t="s">
        <v>120</v>
      </c>
      <c r="O995" s="292">
        <f>L995</f>
        <v>0</v>
      </c>
      <c r="P995" s="292">
        <f>H995+L995</f>
        <v>0</v>
      </c>
      <c r="Q995" s="292">
        <f>I995+M995</f>
        <v>0</v>
      </c>
      <c r="R995" s="292" t="s">
        <v>120</v>
      </c>
      <c r="S995" s="294">
        <f>P995</f>
        <v>0</v>
      </c>
    </row>
    <row r="996" spans="1:19" ht="18" hidden="1" customHeight="1" x14ac:dyDescent="0.3">
      <c r="A996" s="307" t="s">
        <v>123</v>
      </c>
      <c r="B996" s="291" t="s">
        <v>120</v>
      </c>
      <c r="C996" s="292" t="s">
        <v>120</v>
      </c>
      <c r="D996" s="294" t="s">
        <v>120</v>
      </c>
      <c r="E996" s="297" t="s">
        <v>120</v>
      </c>
      <c r="F996" s="298" t="s">
        <v>120</v>
      </c>
      <c r="G996" s="299" t="s">
        <v>120</v>
      </c>
      <c r="H996" s="295" t="s">
        <v>120</v>
      </c>
      <c r="I996" s="292" t="s">
        <v>120</v>
      </c>
      <c r="J996" s="316"/>
      <c r="K996" s="292">
        <f>J996</f>
        <v>0</v>
      </c>
      <c r="L996" s="292" t="s">
        <v>120</v>
      </c>
      <c r="M996" s="292" t="s">
        <v>120</v>
      </c>
      <c r="N996" s="316"/>
      <c r="O996" s="292">
        <f>N996</f>
        <v>0</v>
      </c>
      <c r="P996" s="292" t="s">
        <v>120</v>
      </c>
      <c r="Q996" s="292" t="s">
        <v>120</v>
      </c>
      <c r="R996" s="292">
        <f>J996+N996</f>
        <v>0</v>
      </c>
      <c r="S996" s="294">
        <f>R996</f>
        <v>0</v>
      </c>
    </row>
    <row r="997" spans="1:19" ht="18" hidden="1" customHeight="1" x14ac:dyDescent="0.3">
      <c r="A997" s="308" t="s">
        <v>125</v>
      </c>
      <c r="B997" s="309"/>
      <c r="C997" s="292">
        <f>IF(E997+G997=0, 0, ROUND((P997-Q997)/(G997+E997)/12,0))</f>
        <v>0</v>
      </c>
      <c r="D997" s="294">
        <f>IF(F997=0,0,ROUND(Q997/F997,0))</f>
        <v>0</v>
      </c>
      <c r="E997" s="297">
        <f>E998+E999</f>
        <v>0</v>
      </c>
      <c r="F997" s="298">
        <f>F998+F999</f>
        <v>0</v>
      </c>
      <c r="G997" s="299">
        <f>G998+G999</f>
        <v>0</v>
      </c>
      <c r="H997" s="295">
        <f>H998+H999</f>
        <v>0</v>
      </c>
      <c r="I997" s="292">
        <f t="shared" ref="I997" si="318">I998+I999</f>
        <v>0</v>
      </c>
      <c r="J997" s="292">
        <f>J1000</f>
        <v>0</v>
      </c>
      <c r="K997" s="292">
        <f>IF(H997+J997=K998+K999+K1000,H997+J997,"CHYBA")</f>
        <v>0</v>
      </c>
      <c r="L997" s="292">
        <f>L998+L999</f>
        <v>0</v>
      </c>
      <c r="M997" s="292">
        <f>M998+M999</f>
        <v>0</v>
      </c>
      <c r="N997" s="292">
        <f>N1000</f>
        <v>0</v>
      </c>
      <c r="O997" s="292">
        <f>IF(L997+N997=O998+O999+O1000,L997+N997,"CHYBA")</f>
        <v>0</v>
      </c>
      <c r="P997" s="292">
        <f>P998+P999</f>
        <v>0</v>
      </c>
      <c r="Q997" s="292">
        <f>Q998+Q999</f>
        <v>0</v>
      </c>
      <c r="R997" s="292">
        <f>R1000</f>
        <v>0</v>
      </c>
      <c r="S997" s="294">
        <f>IF(P997+R997=S998+S999+S1000,P997+R997,"CHYBA")</f>
        <v>0</v>
      </c>
    </row>
    <row r="998" spans="1:19" ht="18" hidden="1" customHeight="1" x14ac:dyDescent="0.3">
      <c r="A998" s="307" t="s">
        <v>121</v>
      </c>
      <c r="B998" s="291" t="s">
        <v>120</v>
      </c>
      <c r="C998" s="292">
        <f>IF(E998+G998=0, 0, ROUND((P998-Q998)/(G998+E998)/12,0))</f>
        <v>0</v>
      </c>
      <c r="D998" s="294">
        <f>IF(F998=0,0,ROUND(Q998/F998,0))</f>
        <v>0</v>
      </c>
      <c r="E998" s="312"/>
      <c r="F998" s="313"/>
      <c r="G998" s="314"/>
      <c r="H998" s="315"/>
      <c r="I998" s="316"/>
      <c r="J998" s="292" t="s">
        <v>120</v>
      </c>
      <c r="K998" s="292">
        <f>H998</f>
        <v>0</v>
      </c>
      <c r="L998" s="316"/>
      <c r="M998" s="316"/>
      <c r="N998" s="292" t="s">
        <v>120</v>
      </c>
      <c r="O998" s="292">
        <f>L998</f>
        <v>0</v>
      </c>
      <c r="P998" s="292">
        <f>H998+L998</f>
        <v>0</v>
      </c>
      <c r="Q998" s="292">
        <f>I998+M998</f>
        <v>0</v>
      </c>
      <c r="R998" s="292" t="s">
        <v>120</v>
      </c>
      <c r="S998" s="294">
        <f>P998</f>
        <v>0</v>
      </c>
    </row>
    <row r="999" spans="1:19" ht="18" hidden="1" customHeight="1" x14ac:dyDescent="0.3">
      <c r="A999" s="307" t="s">
        <v>122</v>
      </c>
      <c r="B999" s="291" t="s">
        <v>120</v>
      </c>
      <c r="C999" s="292">
        <f>IF(E999+G999=0, 0, ROUND((P999-Q999)/(G999+E999)/12,0))</f>
        <v>0</v>
      </c>
      <c r="D999" s="294">
        <f>IF(F999=0,0,ROUND(Q999/F999,0))</f>
        <v>0</v>
      </c>
      <c r="E999" s="312"/>
      <c r="F999" s="313"/>
      <c r="G999" s="314"/>
      <c r="H999" s="315"/>
      <c r="I999" s="316"/>
      <c r="J999" s="292" t="s">
        <v>120</v>
      </c>
      <c r="K999" s="292">
        <f>H999</f>
        <v>0</v>
      </c>
      <c r="L999" s="316"/>
      <c r="M999" s="316"/>
      <c r="N999" s="292" t="s">
        <v>120</v>
      </c>
      <c r="O999" s="292">
        <f>L999</f>
        <v>0</v>
      </c>
      <c r="P999" s="292">
        <f>H999+L999</f>
        <v>0</v>
      </c>
      <c r="Q999" s="292">
        <f>I999+M999</f>
        <v>0</v>
      </c>
      <c r="R999" s="292" t="s">
        <v>120</v>
      </c>
      <c r="S999" s="294">
        <f>P999</f>
        <v>0</v>
      </c>
    </row>
    <row r="1000" spans="1:19" ht="18" hidden="1" customHeight="1" x14ac:dyDescent="0.3">
      <c r="A1000" s="307" t="s">
        <v>123</v>
      </c>
      <c r="B1000" s="291" t="s">
        <v>120</v>
      </c>
      <c r="C1000" s="292" t="s">
        <v>120</v>
      </c>
      <c r="D1000" s="294" t="s">
        <v>120</v>
      </c>
      <c r="E1000" s="297" t="s">
        <v>120</v>
      </c>
      <c r="F1000" s="298" t="s">
        <v>120</v>
      </c>
      <c r="G1000" s="299" t="s">
        <v>120</v>
      </c>
      <c r="H1000" s="295" t="s">
        <v>120</v>
      </c>
      <c r="I1000" s="292" t="s">
        <v>120</v>
      </c>
      <c r="J1000" s="316"/>
      <c r="K1000" s="292">
        <f>J1000</f>
        <v>0</v>
      </c>
      <c r="L1000" s="292" t="s">
        <v>120</v>
      </c>
      <c r="M1000" s="292" t="s">
        <v>120</v>
      </c>
      <c r="N1000" s="316"/>
      <c r="O1000" s="292">
        <f>N1000</f>
        <v>0</v>
      </c>
      <c r="P1000" s="292" t="s">
        <v>120</v>
      </c>
      <c r="Q1000" s="292" t="s">
        <v>120</v>
      </c>
      <c r="R1000" s="292">
        <f>J1000+N1000</f>
        <v>0</v>
      </c>
      <c r="S1000" s="294">
        <f>R1000</f>
        <v>0</v>
      </c>
    </row>
    <row r="1001" spans="1:19" ht="18" hidden="1" customHeight="1" x14ac:dyDescent="0.3">
      <c r="A1001" s="308" t="s">
        <v>125</v>
      </c>
      <c r="B1001" s="309"/>
      <c r="C1001" s="292">
        <f>IF(E1001+G1001=0, 0, ROUND((P1001-Q1001)/(G1001+E1001)/12,0))</f>
        <v>0</v>
      </c>
      <c r="D1001" s="294">
        <f>IF(F1001=0,0,ROUND(Q1001/F1001,0))</f>
        <v>0</v>
      </c>
      <c r="E1001" s="297">
        <f>E1002+E1003</f>
        <v>0</v>
      </c>
      <c r="F1001" s="298">
        <f>F1002+F1003</f>
        <v>0</v>
      </c>
      <c r="G1001" s="299">
        <f>G1002+G1003</f>
        <v>0</v>
      </c>
      <c r="H1001" s="295">
        <f>H1002+H1003</f>
        <v>0</v>
      </c>
      <c r="I1001" s="292">
        <f t="shared" ref="I1001" si="319">I1002+I1003</f>
        <v>0</v>
      </c>
      <c r="J1001" s="292">
        <f>J1004</f>
        <v>0</v>
      </c>
      <c r="K1001" s="292">
        <f>IF(H1001+J1001=K1002+K1003+K1004,H1001+J1001,"CHYBA")</f>
        <v>0</v>
      </c>
      <c r="L1001" s="292">
        <f>L1002+L1003</f>
        <v>0</v>
      </c>
      <c r="M1001" s="292">
        <f>M1002+M1003</f>
        <v>0</v>
      </c>
      <c r="N1001" s="292">
        <f>N1004</f>
        <v>0</v>
      </c>
      <c r="O1001" s="292">
        <f>IF(L1001+N1001=O1002+O1003+O1004,L1001+N1001,"CHYBA")</f>
        <v>0</v>
      </c>
      <c r="P1001" s="292">
        <f>P1002+P1003</f>
        <v>0</v>
      </c>
      <c r="Q1001" s="292">
        <f>Q1002+Q1003</f>
        <v>0</v>
      </c>
      <c r="R1001" s="292">
        <f>R1004</f>
        <v>0</v>
      </c>
      <c r="S1001" s="294">
        <f>IF(P1001+R1001=S1002+S1003+S1004,P1001+R1001,"CHYBA")</f>
        <v>0</v>
      </c>
    </row>
    <row r="1002" spans="1:19" ht="18" hidden="1" customHeight="1" x14ac:dyDescent="0.3">
      <c r="A1002" s="307" t="s">
        <v>121</v>
      </c>
      <c r="B1002" s="291" t="s">
        <v>120</v>
      </c>
      <c r="C1002" s="292">
        <f>IF(E1002+G1002=0, 0, ROUND((P1002-Q1002)/(G1002+E1002)/12,0))</f>
        <v>0</v>
      </c>
      <c r="D1002" s="294">
        <f>IF(F1002=0,0,ROUND(Q1002/F1002,0))</f>
        <v>0</v>
      </c>
      <c r="E1002" s="312"/>
      <c r="F1002" s="313"/>
      <c r="G1002" s="314"/>
      <c r="H1002" s="315"/>
      <c r="I1002" s="316"/>
      <c r="J1002" s="292" t="s">
        <v>120</v>
      </c>
      <c r="K1002" s="292">
        <f>H1002</f>
        <v>0</v>
      </c>
      <c r="L1002" s="316"/>
      <c r="M1002" s="316"/>
      <c r="N1002" s="292" t="s">
        <v>120</v>
      </c>
      <c r="O1002" s="292">
        <f>L1002</f>
        <v>0</v>
      </c>
      <c r="P1002" s="292">
        <f>H1002+L1002</f>
        <v>0</v>
      </c>
      <c r="Q1002" s="292">
        <f>I1002+M1002</f>
        <v>0</v>
      </c>
      <c r="R1002" s="292" t="s">
        <v>120</v>
      </c>
      <c r="S1002" s="294">
        <f>P1002</f>
        <v>0</v>
      </c>
    </row>
    <row r="1003" spans="1:19" ht="18" hidden="1" customHeight="1" x14ac:dyDescent="0.3">
      <c r="A1003" s="307" t="s">
        <v>122</v>
      </c>
      <c r="B1003" s="291" t="s">
        <v>120</v>
      </c>
      <c r="C1003" s="292">
        <f>IF(E1003+G1003=0, 0, ROUND((P1003-Q1003)/(G1003+E1003)/12,0))</f>
        <v>0</v>
      </c>
      <c r="D1003" s="294">
        <f>IF(F1003=0,0,ROUND(Q1003/F1003,0))</f>
        <v>0</v>
      </c>
      <c r="E1003" s="312"/>
      <c r="F1003" s="313"/>
      <c r="G1003" s="314"/>
      <c r="H1003" s="315"/>
      <c r="I1003" s="316"/>
      <c r="J1003" s="292" t="s">
        <v>120</v>
      </c>
      <c r="K1003" s="292">
        <f>H1003</f>
        <v>0</v>
      </c>
      <c r="L1003" s="316"/>
      <c r="M1003" s="316"/>
      <c r="N1003" s="292" t="s">
        <v>120</v>
      </c>
      <c r="O1003" s="292">
        <f>L1003</f>
        <v>0</v>
      </c>
      <c r="P1003" s="292">
        <f>H1003+L1003</f>
        <v>0</v>
      </c>
      <c r="Q1003" s="292">
        <f>I1003+M1003</f>
        <v>0</v>
      </c>
      <c r="R1003" s="292" t="s">
        <v>120</v>
      </c>
      <c r="S1003" s="294">
        <f>P1003</f>
        <v>0</v>
      </c>
    </row>
    <row r="1004" spans="1:19" ht="18" hidden="1" customHeight="1" x14ac:dyDescent="0.3">
      <c r="A1004" s="334" t="s">
        <v>123</v>
      </c>
      <c r="B1004" s="335" t="s">
        <v>120</v>
      </c>
      <c r="C1004" s="336" t="s">
        <v>120</v>
      </c>
      <c r="D1004" s="341" t="s">
        <v>120</v>
      </c>
      <c r="E1004" s="337" t="s">
        <v>120</v>
      </c>
      <c r="F1004" s="338" t="s">
        <v>120</v>
      </c>
      <c r="G1004" s="339" t="s">
        <v>120</v>
      </c>
      <c r="H1004" s="340" t="s">
        <v>120</v>
      </c>
      <c r="I1004" s="336" t="s">
        <v>120</v>
      </c>
      <c r="J1004" s="350"/>
      <c r="K1004" s="336">
        <f>J1004</f>
        <v>0</v>
      </c>
      <c r="L1004" s="336" t="s">
        <v>120</v>
      </c>
      <c r="M1004" s="336" t="s">
        <v>120</v>
      </c>
      <c r="N1004" s="350"/>
      <c r="O1004" s="336">
        <f>N1004</f>
        <v>0</v>
      </c>
      <c r="P1004" s="336" t="s">
        <v>120</v>
      </c>
      <c r="Q1004" s="336" t="s">
        <v>120</v>
      </c>
      <c r="R1004" s="336">
        <f>J1004+N1004</f>
        <v>0</v>
      </c>
      <c r="S1004" s="341">
        <f>R1004</f>
        <v>0</v>
      </c>
    </row>
    <row r="1005" spans="1:19" ht="20.25" hidden="1" customHeight="1" x14ac:dyDescent="0.3">
      <c r="A1005" s="351" t="s">
        <v>134</v>
      </c>
      <c r="B1005" s="352" t="s">
        <v>120</v>
      </c>
      <c r="C1005" s="353">
        <f>IF(E1005+G1005=0, 0, ROUND((P1005-Q1005)/(G1005+E1005)/12,0))</f>
        <v>0</v>
      </c>
      <c r="D1005" s="354">
        <f>IF(F1005=0,0,ROUND(Q1005/F1005,0))</f>
        <v>0</v>
      </c>
      <c r="E1005" s="355">
        <f>E1006+E1007</f>
        <v>0</v>
      </c>
      <c r="F1005" s="356">
        <f>F1006+F1007</f>
        <v>0</v>
      </c>
      <c r="G1005" s="357">
        <f>G1006+G1007</f>
        <v>0</v>
      </c>
      <c r="H1005" s="358">
        <f>H1006+H1007</f>
        <v>0</v>
      </c>
      <c r="I1005" s="356">
        <f>I1006+I1007</f>
        <v>0</v>
      </c>
      <c r="J1005" s="356">
        <f>J1008</f>
        <v>0</v>
      </c>
      <c r="K1005" s="356">
        <f>IF(H1005+J1005=K1006+K1007+K1008,H1005+J1005,"CHYBA")</f>
        <v>0</v>
      </c>
      <c r="L1005" s="356">
        <f>L1006+L1007</f>
        <v>0</v>
      </c>
      <c r="M1005" s="356">
        <f>M1006+M1007</f>
        <v>0</v>
      </c>
      <c r="N1005" s="356">
        <f>N1008</f>
        <v>0</v>
      </c>
      <c r="O1005" s="356">
        <f>IF(L1005+N1005=O1006+O1007+O1008,L1005+N1005,"CHYBA")</f>
        <v>0</v>
      </c>
      <c r="P1005" s="356">
        <f>P1006+P1007</f>
        <v>0</v>
      </c>
      <c r="Q1005" s="356">
        <f>Q1006+Q1007</f>
        <v>0</v>
      </c>
      <c r="R1005" s="356">
        <f>R1008</f>
        <v>0</v>
      </c>
      <c r="S1005" s="357">
        <f>IF(P1005+R1005=S1006+S1007+S1008,P1005+R1005,"CHYBA")</f>
        <v>0</v>
      </c>
    </row>
    <row r="1006" spans="1:19" ht="18" hidden="1" customHeight="1" x14ac:dyDescent="0.3">
      <c r="A1006" s="290" t="s">
        <v>121</v>
      </c>
      <c r="B1006" s="291" t="s">
        <v>120</v>
      </c>
      <c r="C1006" s="292">
        <f>IF(E1006+G1006=0, 0, ROUND((P1006-Q1006)/(G1006+E1006)/12,0))</f>
        <v>0</v>
      </c>
      <c r="D1006" s="294">
        <f>IF(F1006=0,0,ROUND(Q1006/F1006,0))</f>
        <v>0</v>
      </c>
      <c r="E1006" s="293">
        <f>E14+E810</f>
        <v>0</v>
      </c>
      <c r="F1006" s="292">
        <f>F14+F810</f>
        <v>0</v>
      </c>
      <c r="G1006" s="294">
        <f t="shared" ref="G1006" si="320">G14+G810</f>
        <v>0</v>
      </c>
      <c r="H1006" s="295">
        <f>H14+H810</f>
        <v>0</v>
      </c>
      <c r="I1006" s="292">
        <f t="shared" ref="I1006" si="321">I14+I810</f>
        <v>0</v>
      </c>
      <c r="J1006" s="292" t="s">
        <v>120</v>
      </c>
      <c r="K1006" s="292">
        <f>H1006</f>
        <v>0</v>
      </c>
      <c r="L1006" s="292">
        <f>L14+L810</f>
        <v>0</v>
      </c>
      <c r="M1006" s="292">
        <f t="shared" ref="M1006" si="322">M14+M810</f>
        <v>0</v>
      </c>
      <c r="N1006" s="292" t="s">
        <v>120</v>
      </c>
      <c r="O1006" s="292">
        <f>L1006</f>
        <v>0</v>
      </c>
      <c r="P1006" s="292">
        <f>H1006+L1006</f>
        <v>0</v>
      </c>
      <c r="Q1006" s="292">
        <f>I1006+M1006</f>
        <v>0</v>
      </c>
      <c r="R1006" s="292" t="s">
        <v>120</v>
      </c>
      <c r="S1006" s="294">
        <f>P1006</f>
        <v>0</v>
      </c>
    </row>
    <row r="1007" spans="1:19" ht="18" hidden="1" customHeight="1" x14ac:dyDescent="0.3">
      <c r="A1007" s="290" t="s">
        <v>122</v>
      </c>
      <c r="B1007" s="291" t="s">
        <v>120</v>
      </c>
      <c r="C1007" s="292">
        <f>IF(E1007+G1007=0, 0, ROUND((P1007-Q1007)/(G1007+E1007)/12,0))</f>
        <v>0</v>
      </c>
      <c r="D1007" s="294">
        <f>IF(F1007=0,0,ROUND(Q1007/F1007,0))</f>
        <v>0</v>
      </c>
      <c r="E1007" s="293">
        <f t="shared" ref="E1007:I1007" si="323">E15+E811</f>
        <v>0</v>
      </c>
      <c r="F1007" s="292">
        <f t="shared" si="323"/>
        <v>0</v>
      </c>
      <c r="G1007" s="294">
        <f t="shared" si="323"/>
        <v>0</v>
      </c>
      <c r="H1007" s="295">
        <f t="shared" si="323"/>
        <v>0</v>
      </c>
      <c r="I1007" s="292">
        <f t="shared" si="323"/>
        <v>0</v>
      </c>
      <c r="J1007" s="292" t="s">
        <v>120</v>
      </c>
      <c r="K1007" s="292">
        <f>H1007</f>
        <v>0</v>
      </c>
      <c r="L1007" s="292">
        <f t="shared" ref="L1007:M1007" si="324">L15+L811</f>
        <v>0</v>
      </c>
      <c r="M1007" s="292">
        <f t="shared" si="324"/>
        <v>0</v>
      </c>
      <c r="N1007" s="292" t="s">
        <v>120</v>
      </c>
      <c r="O1007" s="292">
        <f>L1007</f>
        <v>0</v>
      </c>
      <c r="P1007" s="292">
        <f>H1007+L1007</f>
        <v>0</v>
      </c>
      <c r="Q1007" s="292">
        <f>I1007+M1007</f>
        <v>0</v>
      </c>
      <c r="R1007" s="292" t="s">
        <v>120</v>
      </c>
      <c r="S1007" s="294">
        <f>P1007</f>
        <v>0</v>
      </c>
    </row>
    <row r="1008" spans="1:19" ht="18" hidden="1" customHeight="1" x14ac:dyDescent="0.3">
      <c r="A1008" s="359" t="s">
        <v>123</v>
      </c>
      <c r="B1008" s="360" t="s">
        <v>120</v>
      </c>
      <c r="C1008" s="361" t="s">
        <v>120</v>
      </c>
      <c r="D1008" s="362" t="s">
        <v>120</v>
      </c>
      <c r="E1008" s="363" t="s">
        <v>120</v>
      </c>
      <c r="F1008" s="364" t="s">
        <v>120</v>
      </c>
      <c r="G1008" s="365" t="s">
        <v>120</v>
      </c>
      <c r="H1008" s="366" t="s">
        <v>120</v>
      </c>
      <c r="I1008" s="364" t="s">
        <v>120</v>
      </c>
      <c r="J1008" s="361">
        <f>J812+J16</f>
        <v>0</v>
      </c>
      <c r="K1008" s="361">
        <f>J1008</f>
        <v>0</v>
      </c>
      <c r="L1008" s="364" t="s">
        <v>120</v>
      </c>
      <c r="M1008" s="364" t="s">
        <v>120</v>
      </c>
      <c r="N1008" s="361">
        <f>N812+N16</f>
        <v>0</v>
      </c>
      <c r="O1008" s="361">
        <f>N1008</f>
        <v>0</v>
      </c>
      <c r="P1008" s="364" t="s">
        <v>120</v>
      </c>
      <c r="Q1008" s="364" t="s">
        <v>120</v>
      </c>
      <c r="R1008" s="361">
        <f>J1008+N1008</f>
        <v>0</v>
      </c>
      <c r="S1008" s="362">
        <f>R1008</f>
        <v>0</v>
      </c>
    </row>
    <row r="1009" spans="1:34" s="263" customFormat="1" ht="24" customHeight="1" thickBot="1" x14ac:dyDescent="0.35">
      <c r="A1009" s="367" t="s">
        <v>135</v>
      </c>
      <c r="B1009" s="368"/>
      <c r="C1009" s="369"/>
      <c r="D1009" s="370"/>
      <c r="E1009" s="371"/>
      <c r="F1009" s="372"/>
      <c r="G1009" s="373"/>
      <c r="H1009" s="374"/>
      <c r="I1009" s="375"/>
      <c r="J1009" s="375"/>
      <c r="K1009" s="375"/>
      <c r="L1009" s="375"/>
      <c r="M1009" s="375"/>
      <c r="N1009" s="375"/>
      <c r="O1009" s="375"/>
      <c r="P1009" s="375"/>
      <c r="Q1009" s="375"/>
      <c r="R1009" s="375"/>
      <c r="S1009" s="370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</row>
    <row r="1010" spans="1:34" s="263" customFormat="1" ht="18" hidden="1" customHeight="1" x14ac:dyDescent="0.3">
      <c r="A1010" s="284" t="s">
        <v>136</v>
      </c>
      <c r="B1010" s="285" t="s">
        <v>120</v>
      </c>
      <c r="C1010" s="319">
        <f>IF(E1010+G1010=0, 0, ROUND((P1010-Q1010)/(G1010+E1010)/12,0))</f>
        <v>28967</v>
      </c>
      <c r="D1010" s="324">
        <f>IF(F1010=0,0,ROUND(Q1010/F1010,0))</f>
        <v>0</v>
      </c>
      <c r="E1010" s="376">
        <f>E1011+E1012</f>
        <v>0.13</v>
      </c>
      <c r="F1010" s="377">
        <f>F1011+F1012</f>
        <v>0</v>
      </c>
      <c r="G1010" s="378">
        <f>G1011+G1012</f>
        <v>0.17</v>
      </c>
      <c r="H1010" s="289">
        <f>H1011+H1012</f>
        <v>0</v>
      </c>
      <c r="I1010" s="286">
        <f>I1011+I1012</f>
        <v>0</v>
      </c>
      <c r="J1010" s="286">
        <f>J1013</f>
        <v>0</v>
      </c>
      <c r="K1010" s="286">
        <f>IF(H1010+J1010=K1011+K1012+K1013,H1010+J1010,"CHYBA")</f>
        <v>0</v>
      </c>
      <c r="L1010" s="286">
        <f>L1011+L1012</f>
        <v>104281</v>
      </c>
      <c r="M1010" s="286">
        <f>M1011+M1012</f>
        <v>0</v>
      </c>
      <c r="N1010" s="286">
        <f>N1013</f>
        <v>11725.78</v>
      </c>
      <c r="O1010" s="286">
        <f>IF(L1010+N1010=O1011+O1012+O1013,L1010+N1010,"CHYBA")</f>
        <v>116006.78</v>
      </c>
      <c r="P1010" s="286">
        <f>P1011+P1012</f>
        <v>104281</v>
      </c>
      <c r="Q1010" s="286">
        <f>Q1011+Q1012</f>
        <v>0</v>
      </c>
      <c r="R1010" s="286">
        <f>R1013</f>
        <v>11725.78</v>
      </c>
      <c r="S1010" s="288">
        <f>IF(P1010+R1010=S1011+S1012+S1013,P1010+R1010,"CHYBA")</f>
        <v>116006.78</v>
      </c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</row>
    <row r="1011" spans="1:34" s="263" customFormat="1" ht="18" hidden="1" customHeight="1" x14ac:dyDescent="0.3">
      <c r="A1011" s="290" t="s">
        <v>121</v>
      </c>
      <c r="B1011" s="291" t="s">
        <v>120</v>
      </c>
      <c r="C1011" s="292">
        <f>IF(E1011+G1011=0, 0, ROUND((P1011-Q1011)/(G1011+E1011)/12,0))</f>
        <v>0</v>
      </c>
      <c r="D1011" s="294">
        <f>IF(F1011=0,0,ROUND(Q1011/F1011,0))</f>
        <v>0</v>
      </c>
      <c r="E1011" s="379">
        <f>E1015+E1059+E1415+E1611</f>
        <v>0</v>
      </c>
      <c r="F1011" s="380">
        <f t="shared" ref="F1011:G1011" si="325">F1015+F1059+F1415+F1611</f>
        <v>0</v>
      </c>
      <c r="G1011" s="381">
        <f t="shared" si="325"/>
        <v>0</v>
      </c>
      <c r="H1011" s="295">
        <f>H1015+H1059+H1415+H1611</f>
        <v>0</v>
      </c>
      <c r="I1011" s="292">
        <f>I1015+I1059+I1415+I1611</f>
        <v>0</v>
      </c>
      <c r="J1011" s="292" t="s">
        <v>120</v>
      </c>
      <c r="K1011" s="292">
        <f>H1011</f>
        <v>0</v>
      </c>
      <c r="L1011" s="292">
        <f>L1015+L1059+L1415+L1611</f>
        <v>0</v>
      </c>
      <c r="M1011" s="292">
        <f>M1015+M1059+M1415+M1611</f>
        <v>0</v>
      </c>
      <c r="N1011" s="292" t="s">
        <v>120</v>
      </c>
      <c r="O1011" s="292">
        <f>L1011</f>
        <v>0</v>
      </c>
      <c r="P1011" s="292">
        <f>H1011+L1011</f>
        <v>0</v>
      </c>
      <c r="Q1011" s="292">
        <f>I1011+M1011</f>
        <v>0</v>
      </c>
      <c r="R1011" s="292" t="s">
        <v>120</v>
      </c>
      <c r="S1011" s="294">
        <f>P1011</f>
        <v>0</v>
      </c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</row>
    <row r="1012" spans="1:34" s="263" customFormat="1" ht="18" hidden="1" customHeight="1" x14ac:dyDescent="0.3">
      <c r="A1012" s="290" t="s">
        <v>122</v>
      </c>
      <c r="B1012" s="291" t="s">
        <v>120</v>
      </c>
      <c r="C1012" s="292">
        <f>IF(E1012+G1012=0, 0, ROUND((P1012-Q1012)/(G1012+E1012)/12,0))</f>
        <v>28967</v>
      </c>
      <c r="D1012" s="294">
        <f>IF(F1012=0,0,ROUND(Q1012/F1012,0))</f>
        <v>0</v>
      </c>
      <c r="E1012" s="379">
        <f>E1016+E1060+E1416+E1612</f>
        <v>0.13</v>
      </c>
      <c r="F1012" s="380">
        <f>F1016+F1060+F1416+F1612</f>
        <v>0</v>
      </c>
      <c r="G1012" s="381">
        <f>G1016+G1060+G1416+G1612</f>
        <v>0.17</v>
      </c>
      <c r="H1012" s="295">
        <f t="shared" ref="H1012:I1012" si="326">H1016+H1060+H1416+H1612</f>
        <v>0</v>
      </c>
      <c r="I1012" s="292">
        <f t="shared" si="326"/>
        <v>0</v>
      </c>
      <c r="J1012" s="292" t="s">
        <v>120</v>
      </c>
      <c r="K1012" s="292">
        <f>H1012</f>
        <v>0</v>
      </c>
      <c r="L1012" s="292">
        <f>L1016+L1060+L1416+L1612</f>
        <v>104281</v>
      </c>
      <c r="M1012" s="292">
        <f>M1016+M1060+M1416+M1612</f>
        <v>0</v>
      </c>
      <c r="N1012" s="292" t="s">
        <v>120</v>
      </c>
      <c r="O1012" s="292">
        <f>L1012</f>
        <v>104281</v>
      </c>
      <c r="P1012" s="292">
        <f>H1012+L1012</f>
        <v>104281</v>
      </c>
      <c r="Q1012" s="292">
        <f>I1012+M1012</f>
        <v>0</v>
      </c>
      <c r="R1012" s="292" t="s">
        <v>120</v>
      </c>
      <c r="S1012" s="294">
        <f>P1012</f>
        <v>104281</v>
      </c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</row>
    <row r="1013" spans="1:34" s="263" customFormat="1" ht="18" hidden="1" customHeight="1" x14ac:dyDescent="0.3">
      <c r="A1013" s="296" t="s">
        <v>123</v>
      </c>
      <c r="B1013" s="326" t="s">
        <v>120</v>
      </c>
      <c r="C1013" s="327" t="s">
        <v>120</v>
      </c>
      <c r="D1013" s="333" t="s">
        <v>120</v>
      </c>
      <c r="E1013" s="382" t="s">
        <v>120</v>
      </c>
      <c r="F1013" s="383" t="s">
        <v>120</v>
      </c>
      <c r="G1013" s="384" t="s">
        <v>120</v>
      </c>
      <c r="H1013" s="385" t="s">
        <v>120</v>
      </c>
      <c r="I1013" s="329" t="s">
        <v>120</v>
      </c>
      <c r="J1013" s="327">
        <f>J1017+J1061+J1417+J1613</f>
        <v>0</v>
      </c>
      <c r="K1013" s="327">
        <f>J1013</f>
        <v>0</v>
      </c>
      <c r="L1013" s="329" t="s">
        <v>120</v>
      </c>
      <c r="M1013" s="329" t="s">
        <v>120</v>
      </c>
      <c r="N1013" s="327">
        <f>N1017+N1061+N1417+N1613</f>
        <v>11725.78</v>
      </c>
      <c r="O1013" s="327">
        <f>N1013</f>
        <v>11725.78</v>
      </c>
      <c r="P1013" s="329" t="s">
        <v>120</v>
      </c>
      <c r="Q1013" s="329" t="s">
        <v>120</v>
      </c>
      <c r="R1013" s="327">
        <f>J1013+N1013</f>
        <v>11725.78</v>
      </c>
      <c r="S1013" s="333">
        <f>R1013</f>
        <v>11725.78</v>
      </c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</row>
    <row r="1014" spans="1:34" s="263" customFormat="1" ht="18" hidden="1" customHeight="1" x14ac:dyDescent="0.3">
      <c r="A1014" s="343" t="s">
        <v>124</v>
      </c>
      <c r="B1014" s="344" t="s">
        <v>120</v>
      </c>
      <c r="C1014" s="319">
        <f>IF(E1014+G1014=0, 0, ROUND((P1014-Q1014)/(G1014+E1014)/12,0))</f>
        <v>0</v>
      </c>
      <c r="D1014" s="324">
        <f>IF(F1014=0,0,ROUND(Q1014/F1014,0))</f>
        <v>0</v>
      </c>
      <c r="E1014" s="386">
        <f>E1015+E1016</f>
        <v>0</v>
      </c>
      <c r="F1014" s="387">
        <f>F1015+F1016</f>
        <v>0</v>
      </c>
      <c r="G1014" s="388">
        <f>G1015+G1016</f>
        <v>0</v>
      </c>
      <c r="H1014" s="323">
        <f>H1015+H1016</f>
        <v>0</v>
      </c>
      <c r="I1014" s="319">
        <f>I1015+I1016</f>
        <v>0</v>
      </c>
      <c r="J1014" s="319">
        <f>J1017</f>
        <v>0</v>
      </c>
      <c r="K1014" s="319">
        <f>IF(H1014+J1014=K1015+K1016+K1017,H1014+J1014,"CHYBA")</f>
        <v>0</v>
      </c>
      <c r="L1014" s="319">
        <f>L1015+L1016</f>
        <v>0</v>
      </c>
      <c r="M1014" s="319">
        <f>M1015+M1016</f>
        <v>0</v>
      </c>
      <c r="N1014" s="319">
        <f>N1017</f>
        <v>0</v>
      </c>
      <c r="O1014" s="319">
        <f>IF(L1014+N1014=O1015+O1016+O1017,L1014+N1014,"CHYBA")</f>
        <v>0</v>
      </c>
      <c r="P1014" s="319">
        <f>P1015+P1016</f>
        <v>0</v>
      </c>
      <c r="Q1014" s="319">
        <f>Q1015+Q1016</f>
        <v>0</v>
      </c>
      <c r="R1014" s="319">
        <f>R1017</f>
        <v>0</v>
      </c>
      <c r="S1014" s="324">
        <f>IF(P1014+R1014=S1015+S1016+S1017,P1014+R1014,"CHYBA")</f>
        <v>0</v>
      </c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</row>
    <row r="1015" spans="1:34" s="389" customFormat="1" ht="18" hidden="1" customHeight="1" x14ac:dyDescent="0.3">
      <c r="A1015" s="307" t="s">
        <v>121</v>
      </c>
      <c r="B1015" s="291" t="s">
        <v>120</v>
      </c>
      <c r="C1015" s="292">
        <f>IF(E1015+G1015=0, 0, ROUND((P1015-Q1015)/(G1015+E1015)/12,0))</f>
        <v>0</v>
      </c>
      <c r="D1015" s="294">
        <f>IF(F1015=0,0,ROUND(Q1015/F1015,0))</f>
        <v>0</v>
      </c>
      <c r="E1015" s="379">
        <f>E1019+E1023+E1027+E1031+E1035+E1039+E1043+E1047+E1051+E1055</f>
        <v>0</v>
      </c>
      <c r="F1015" s="380">
        <f>F1019+F1023+F1027+F1031+F1035+F1039+F1043+F1047+F1051+F1055</f>
        <v>0</v>
      </c>
      <c r="G1015" s="381">
        <f>G1019+G1023+G1027+G1031+G1035+G1039+G1043+G1047+G1051+G1055</f>
        <v>0</v>
      </c>
      <c r="H1015" s="295">
        <f>H1019+H1023+H1027+H1031+H1035+H1039+H1043+H1047+H1051+H1055</f>
        <v>0</v>
      </c>
      <c r="I1015" s="292">
        <f t="shared" ref="I1015" si="327">I1019+I1023+I1027+I1031+I1035+I1039+I1043+I1047+I1051+I1055</f>
        <v>0</v>
      </c>
      <c r="J1015" s="292" t="s">
        <v>120</v>
      </c>
      <c r="K1015" s="292">
        <f>H1015</f>
        <v>0</v>
      </c>
      <c r="L1015" s="292">
        <f>L1019+L1023+L1027+L1031+L1035+L1039+L1043+L1047+L1051+L1055</f>
        <v>0</v>
      </c>
      <c r="M1015" s="292">
        <f t="shared" ref="M1015" si="328">M1019+M1023+M1027+M1031+M1035+M1039+M1043+M1047+M1051+M1055</f>
        <v>0</v>
      </c>
      <c r="N1015" s="292" t="s">
        <v>120</v>
      </c>
      <c r="O1015" s="292">
        <f>L1015</f>
        <v>0</v>
      </c>
      <c r="P1015" s="292">
        <f>H1015+L1015</f>
        <v>0</v>
      </c>
      <c r="Q1015" s="292">
        <f>I1015+M1015</f>
        <v>0</v>
      </c>
      <c r="R1015" s="292" t="s">
        <v>120</v>
      </c>
      <c r="S1015" s="294">
        <f>P1015</f>
        <v>0</v>
      </c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</row>
    <row r="1016" spans="1:34" s="389" customFormat="1" ht="18" hidden="1" customHeight="1" x14ac:dyDescent="0.3">
      <c r="A1016" s="307" t="s">
        <v>122</v>
      </c>
      <c r="B1016" s="291" t="s">
        <v>120</v>
      </c>
      <c r="C1016" s="292">
        <f>IF(E1016+G1016=0, 0, ROUND((P1016-Q1016)/(G1016+E1016)/12,0))</f>
        <v>0</v>
      </c>
      <c r="D1016" s="294">
        <f>IF(F1016=0,0,ROUND(Q1016/F1016,0))</f>
        <v>0</v>
      </c>
      <c r="E1016" s="379">
        <f>E1020+E1024+E1028+E1032+E1036+E1040+E1044+E1048+E1052+E1056</f>
        <v>0</v>
      </c>
      <c r="F1016" s="380">
        <f>F1020+F1024+F1028+F1032+F1036+F1040+F1044+F1048+F1052+F1056</f>
        <v>0</v>
      </c>
      <c r="G1016" s="381">
        <f>G1020+G1024+G1028+G1032+G1036+G1040+G1044+G1048+G1052+G1056</f>
        <v>0</v>
      </c>
      <c r="H1016" s="295">
        <f t="shared" ref="H1016" si="329">H1020+H1024+H1028+H1032+H1036+H1040+H1044+H1048+H1052+H1056</f>
        <v>0</v>
      </c>
      <c r="I1016" s="292">
        <f>I1020+I1024+I1028+I1032+I1036+I1040+I1044+I1048+I1052+I1056</f>
        <v>0</v>
      </c>
      <c r="J1016" s="292" t="s">
        <v>120</v>
      </c>
      <c r="K1016" s="292">
        <f>H1016</f>
        <v>0</v>
      </c>
      <c r="L1016" s="292">
        <f t="shared" ref="L1016" si="330">L1020+L1024+L1028+L1032+L1036+L1040+L1044+L1048+L1052+L1056</f>
        <v>0</v>
      </c>
      <c r="M1016" s="292">
        <f>M1020+M1024+M1028+M1032+M1036+M1040+M1044+M1048+M1052+M1056</f>
        <v>0</v>
      </c>
      <c r="N1016" s="292" t="s">
        <v>120</v>
      </c>
      <c r="O1016" s="292">
        <f>L1016</f>
        <v>0</v>
      </c>
      <c r="P1016" s="292">
        <f>H1016+L1016</f>
        <v>0</v>
      </c>
      <c r="Q1016" s="292">
        <f>I1016+M1016</f>
        <v>0</v>
      </c>
      <c r="R1016" s="292" t="s">
        <v>120</v>
      </c>
      <c r="S1016" s="294">
        <f>P1016</f>
        <v>0</v>
      </c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</row>
    <row r="1017" spans="1:34" s="389" customFormat="1" ht="18" hidden="1" customHeight="1" x14ac:dyDescent="0.3">
      <c r="A1017" s="307" t="s">
        <v>123</v>
      </c>
      <c r="B1017" s="291" t="s">
        <v>120</v>
      </c>
      <c r="C1017" s="292" t="s">
        <v>120</v>
      </c>
      <c r="D1017" s="294" t="s">
        <v>120</v>
      </c>
      <c r="E1017" s="379" t="s">
        <v>120</v>
      </c>
      <c r="F1017" s="380" t="s">
        <v>120</v>
      </c>
      <c r="G1017" s="381" t="s">
        <v>120</v>
      </c>
      <c r="H1017" s="295" t="s">
        <v>120</v>
      </c>
      <c r="I1017" s="292" t="s">
        <v>120</v>
      </c>
      <c r="J1017" s="292">
        <f>J1021+J1025+J1029+J1033+J1037+J1041+J1045+J1049+J1053+J1057</f>
        <v>0</v>
      </c>
      <c r="K1017" s="292">
        <f>J1017</f>
        <v>0</v>
      </c>
      <c r="L1017" s="292" t="s">
        <v>120</v>
      </c>
      <c r="M1017" s="292" t="s">
        <v>120</v>
      </c>
      <c r="N1017" s="292">
        <f>N1021+N1025+N1029+N1033+N1037+N1041+N1045+N1049+N1053+N1057</f>
        <v>0</v>
      </c>
      <c r="O1017" s="292">
        <f>N1017</f>
        <v>0</v>
      </c>
      <c r="P1017" s="292" t="s">
        <v>120</v>
      </c>
      <c r="Q1017" s="292" t="s">
        <v>120</v>
      </c>
      <c r="R1017" s="292">
        <f>J1017+N1017</f>
        <v>0</v>
      </c>
      <c r="S1017" s="294">
        <f>R1017</f>
        <v>0</v>
      </c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</row>
    <row r="1018" spans="1:34" s="389" customFormat="1" ht="18" hidden="1" customHeight="1" x14ac:dyDescent="0.3">
      <c r="A1018" s="308" t="s">
        <v>125</v>
      </c>
      <c r="B1018" s="309"/>
      <c r="C1018" s="292">
        <f>IF(E1018+G1018=0, 0, ROUND((P1018-Q1018)/(G1018+E1018)/12,0))</f>
        <v>0</v>
      </c>
      <c r="D1018" s="294">
        <f>IF(F1018=0,0,ROUND(Q1018/F1018,0))</f>
        <v>0</v>
      </c>
      <c r="E1018" s="379">
        <f>E1019+E1020</f>
        <v>0</v>
      </c>
      <c r="F1018" s="380">
        <f>F1019+F1020</f>
        <v>0</v>
      </c>
      <c r="G1018" s="381">
        <f>G1019+G1020</f>
        <v>0</v>
      </c>
      <c r="H1018" s="310">
        <f>H1019+H1020</f>
        <v>0</v>
      </c>
      <c r="I1018" s="311">
        <f>I1019+I1020</f>
        <v>0</v>
      </c>
      <c r="J1018" s="311">
        <f>J1021</f>
        <v>0</v>
      </c>
      <c r="K1018" s="311">
        <f>IF(H1018+J1018=K1019+K1020+K1021,H1018+J1018,"CHYBA")</f>
        <v>0</v>
      </c>
      <c r="L1018" s="292">
        <f>L1019+L1020</f>
        <v>0</v>
      </c>
      <c r="M1018" s="292">
        <f>M1019+M1020</f>
        <v>0</v>
      </c>
      <c r="N1018" s="292">
        <f>N1021</f>
        <v>0</v>
      </c>
      <c r="O1018" s="292">
        <f>IF(L1018+N1018=O1019+O1020+O1021,L1018+N1018,"CHYBA")</f>
        <v>0</v>
      </c>
      <c r="P1018" s="292">
        <f>P1019+P1020</f>
        <v>0</v>
      </c>
      <c r="Q1018" s="292">
        <f>Q1019+Q1020</f>
        <v>0</v>
      </c>
      <c r="R1018" s="292">
        <f>R1021</f>
        <v>0</v>
      </c>
      <c r="S1018" s="294">
        <f>IF(P1018+R1018=S1019+S1020+S1021,P1018+R1018,"CHYBA")</f>
        <v>0</v>
      </c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</row>
    <row r="1019" spans="1:34" s="389" customFormat="1" ht="18" hidden="1" customHeight="1" x14ac:dyDescent="0.3">
      <c r="A1019" s="307" t="s">
        <v>121</v>
      </c>
      <c r="B1019" s="291" t="s">
        <v>120</v>
      </c>
      <c r="C1019" s="292">
        <f>IF(E1019+G1019=0, 0, ROUND((P1019-Q1019)/(G1019+E1019)/12,0))</f>
        <v>0</v>
      </c>
      <c r="D1019" s="294">
        <f>IF(F1019=0,0,ROUND(Q1019/F1019,0))</f>
        <v>0</v>
      </c>
      <c r="E1019" s="390"/>
      <c r="F1019" s="391"/>
      <c r="G1019" s="392"/>
      <c r="H1019" s="393"/>
      <c r="I1019" s="394"/>
      <c r="J1019" s="311" t="s">
        <v>120</v>
      </c>
      <c r="K1019" s="311">
        <f>H1019</f>
        <v>0</v>
      </c>
      <c r="L1019" s="394"/>
      <c r="M1019" s="316"/>
      <c r="N1019" s="292" t="s">
        <v>120</v>
      </c>
      <c r="O1019" s="292">
        <f>L1019</f>
        <v>0</v>
      </c>
      <c r="P1019" s="292">
        <f>H1019+L1019</f>
        <v>0</v>
      </c>
      <c r="Q1019" s="292">
        <f>I1019+M1019</f>
        <v>0</v>
      </c>
      <c r="R1019" s="292" t="s">
        <v>120</v>
      </c>
      <c r="S1019" s="294">
        <f>P1019</f>
        <v>0</v>
      </c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</row>
    <row r="1020" spans="1:34" s="389" customFormat="1" ht="18" hidden="1" customHeight="1" x14ac:dyDescent="0.3">
      <c r="A1020" s="307" t="s">
        <v>122</v>
      </c>
      <c r="B1020" s="291" t="s">
        <v>120</v>
      </c>
      <c r="C1020" s="292">
        <f>IF(E1020+G1020=0, 0, ROUND((P1020-Q1020)/(G1020+E1020)/12,0))</f>
        <v>0</v>
      </c>
      <c r="D1020" s="294">
        <f>IF(F1020=0,0,ROUND(Q1020/F1020,0))</f>
        <v>0</v>
      </c>
      <c r="E1020" s="390"/>
      <c r="F1020" s="391"/>
      <c r="G1020" s="392"/>
      <c r="H1020" s="315"/>
      <c r="I1020" s="316"/>
      <c r="J1020" s="311" t="s">
        <v>120</v>
      </c>
      <c r="K1020" s="311">
        <f>H1020</f>
        <v>0</v>
      </c>
      <c r="L1020" s="394"/>
      <c r="M1020" s="316"/>
      <c r="N1020" s="292" t="s">
        <v>120</v>
      </c>
      <c r="O1020" s="292">
        <f>L1020</f>
        <v>0</v>
      </c>
      <c r="P1020" s="292">
        <f>H1020+L1020</f>
        <v>0</v>
      </c>
      <c r="Q1020" s="292">
        <f>I1020+M1020</f>
        <v>0</v>
      </c>
      <c r="R1020" s="292" t="s">
        <v>120</v>
      </c>
      <c r="S1020" s="294">
        <f>P1020</f>
        <v>0</v>
      </c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</row>
    <row r="1021" spans="1:34" s="389" customFormat="1" ht="18" hidden="1" customHeight="1" x14ac:dyDescent="0.3">
      <c r="A1021" s="307" t="s">
        <v>123</v>
      </c>
      <c r="B1021" s="291" t="s">
        <v>120</v>
      </c>
      <c r="C1021" s="292" t="s">
        <v>120</v>
      </c>
      <c r="D1021" s="294" t="s">
        <v>120</v>
      </c>
      <c r="E1021" s="379" t="s">
        <v>120</v>
      </c>
      <c r="F1021" s="380" t="s">
        <v>120</v>
      </c>
      <c r="G1021" s="381" t="s">
        <v>120</v>
      </c>
      <c r="H1021" s="295" t="s">
        <v>120</v>
      </c>
      <c r="I1021" s="292" t="s">
        <v>120</v>
      </c>
      <c r="J1021" s="316"/>
      <c r="K1021" s="311">
        <f>J1021</f>
        <v>0</v>
      </c>
      <c r="L1021" s="292" t="s">
        <v>120</v>
      </c>
      <c r="M1021" s="292" t="s">
        <v>120</v>
      </c>
      <c r="N1021" s="316"/>
      <c r="O1021" s="292">
        <f>N1021</f>
        <v>0</v>
      </c>
      <c r="P1021" s="292" t="s">
        <v>120</v>
      </c>
      <c r="Q1021" s="292" t="s">
        <v>120</v>
      </c>
      <c r="R1021" s="292">
        <f>J1021+N1021</f>
        <v>0</v>
      </c>
      <c r="S1021" s="294">
        <f>R1021</f>
        <v>0</v>
      </c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</row>
    <row r="1022" spans="1:34" s="389" customFormat="1" ht="18.899999999999999" hidden="1" customHeight="1" x14ac:dyDescent="0.3">
      <c r="A1022" s="317" t="s">
        <v>125</v>
      </c>
      <c r="B1022" s="318"/>
      <c r="C1022" s="292">
        <f>IF(E1022+G1022=0, 0, ROUND((P1022-Q1022)/(G1022+E1022)/12,0))</f>
        <v>0</v>
      </c>
      <c r="D1022" s="294">
        <f>IF(F1022=0,0,ROUND(Q1022/F1022,0))</f>
        <v>0</v>
      </c>
      <c r="E1022" s="386">
        <f>E1023+E1024</f>
        <v>0</v>
      </c>
      <c r="F1022" s="387">
        <f>F1023+F1024</f>
        <v>0</v>
      </c>
      <c r="G1022" s="388">
        <f>G1023+G1024</f>
        <v>0</v>
      </c>
      <c r="H1022" s="323">
        <f>H1023+H1024</f>
        <v>0</v>
      </c>
      <c r="I1022" s="319">
        <f t="shared" ref="I1022" si="331">I1023+I1024</f>
        <v>0</v>
      </c>
      <c r="J1022" s="319">
        <f>J1025</f>
        <v>0</v>
      </c>
      <c r="K1022" s="319">
        <f>IF(H1022+J1022=K1023+K1024+K1025,H1022+J1022,"CHYBA")</f>
        <v>0</v>
      </c>
      <c r="L1022" s="319">
        <f>L1023+L1024</f>
        <v>0</v>
      </c>
      <c r="M1022" s="319">
        <f>M1023+M1024</f>
        <v>0</v>
      </c>
      <c r="N1022" s="319">
        <f>N1025</f>
        <v>0</v>
      </c>
      <c r="O1022" s="319">
        <f>IF(L1022+N1022=O1023+O1024+O1025,L1022+N1022,"CHYBA")</f>
        <v>0</v>
      </c>
      <c r="P1022" s="319">
        <f>P1023+P1024</f>
        <v>0</v>
      </c>
      <c r="Q1022" s="319">
        <f>Q1023+Q1024</f>
        <v>0</v>
      </c>
      <c r="R1022" s="319">
        <f>R1025</f>
        <v>0</v>
      </c>
      <c r="S1022" s="324">
        <f>IF(P1022+R1022=S1023+S1024+S1025,P1022+R1022,"CHYBA")</f>
        <v>0</v>
      </c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</row>
    <row r="1023" spans="1:34" s="389" customFormat="1" ht="18.899999999999999" hidden="1" customHeight="1" x14ac:dyDescent="0.3">
      <c r="A1023" s="307" t="s">
        <v>121</v>
      </c>
      <c r="B1023" s="291" t="s">
        <v>120</v>
      </c>
      <c r="C1023" s="292">
        <f>IF(E1023+G1023=0, 0, ROUND((P1023-Q1023)/(G1023+E1023)/12,0))</f>
        <v>0</v>
      </c>
      <c r="D1023" s="294">
        <f>IF(F1023=0,0,ROUND(Q1023/F1023,0))</f>
        <v>0</v>
      </c>
      <c r="E1023" s="390"/>
      <c r="F1023" s="391"/>
      <c r="G1023" s="392"/>
      <c r="H1023" s="315"/>
      <c r="I1023" s="316"/>
      <c r="J1023" s="292" t="s">
        <v>120</v>
      </c>
      <c r="K1023" s="292">
        <f>H1023</f>
        <v>0</v>
      </c>
      <c r="L1023" s="316"/>
      <c r="M1023" s="316"/>
      <c r="N1023" s="292" t="s">
        <v>120</v>
      </c>
      <c r="O1023" s="292">
        <f>L1023</f>
        <v>0</v>
      </c>
      <c r="P1023" s="292">
        <f>H1023+L1023</f>
        <v>0</v>
      </c>
      <c r="Q1023" s="292">
        <f>I1023+M1023</f>
        <v>0</v>
      </c>
      <c r="R1023" s="292" t="s">
        <v>120</v>
      </c>
      <c r="S1023" s="294">
        <f>P1023</f>
        <v>0</v>
      </c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</row>
    <row r="1024" spans="1:34" s="389" customFormat="1" ht="18.899999999999999" hidden="1" customHeight="1" x14ac:dyDescent="0.3">
      <c r="A1024" s="307" t="s">
        <v>122</v>
      </c>
      <c r="B1024" s="291" t="s">
        <v>120</v>
      </c>
      <c r="C1024" s="292">
        <f>IF(E1024+G1024=0, 0, ROUND((P1024-Q1024)/(G1024+E1024)/12,0))</f>
        <v>0</v>
      </c>
      <c r="D1024" s="294">
        <f>IF(F1024=0,0,ROUND(Q1024/F1024,0))</f>
        <v>0</v>
      </c>
      <c r="E1024" s="390"/>
      <c r="F1024" s="391"/>
      <c r="G1024" s="392"/>
      <c r="H1024" s="315"/>
      <c r="I1024" s="316"/>
      <c r="J1024" s="292" t="s">
        <v>120</v>
      </c>
      <c r="K1024" s="292">
        <f>H1024</f>
        <v>0</v>
      </c>
      <c r="L1024" s="316"/>
      <c r="M1024" s="316"/>
      <c r="N1024" s="292" t="s">
        <v>120</v>
      </c>
      <c r="O1024" s="292">
        <f>L1024</f>
        <v>0</v>
      </c>
      <c r="P1024" s="292">
        <f>H1024+L1024</f>
        <v>0</v>
      </c>
      <c r="Q1024" s="292">
        <f>I1024+M1024</f>
        <v>0</v>
      </c>
      <c r="R1024" s="292" t="s">
        <v>120</v>
      </c>
      <c r="S1024" s="294">
        <f>P1024</f>
        <v>0</v>
      </c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</row>
    <row r="1025" spans="1:34" s="389" customFormat="1" ht="18.899999999999999" hidden="1" customHeight="1" x14ac:dyDescent="0.3">
      <c r="A1025" s="307" t="s">
        <v>123</v>
      </c>
      <c r="B1025" s="291" t="s">
        <v>120</v>
      </c>
      <c r="C1025" s="292" t="s">
        <v>120</v>
      </c>
      <c r="D1025" s="294" t="s">
        <v>120</v>
      </c>
      <c r="E1025" s="379" t="s">
        <v>120</v>
      </c>
      <c r="F1025" s="380" t="s">
        <v>120</v>
      </c>
      <c r="G1025" s="381" t="s">
        <v>120</v>
      </c>
      <c r="H1025" s="295" t="s">
        <v>120</v>
      </c>
      <c r="I1025" s="292" t="s">
        <v>120</v>
      </c>
      <c r="J1025" s="316"/>
      <c r="K1025" s="292">
        <f>J1025</f>
        <v>0</v>
      </c>
      <c r="L1025" s="292" t="s">
        <v>120</v>
      </c>
      <c r="M1025" s="292" t="s">
        <v>120</v>
      </c>
      <c r="N1025" s="316"/>
      <c r="O1025" s="292">
        <f>N1025</f>
        <v>0</v>
      </c>
      <c r="P1025" s="292" t="s">
        <v>120</v>
      </c>
      <c r="Q1025" s="292" t="s">
        <v>120</v>
      </c>
      <c r="R1025" s="292">
        <f>J1025+N1025</f>
        <v>0</v>
      </c>
      <c r="S1025" s="294">
        <f>R1025</f>
        <v>0</v>
      </c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</row>
    <row r="1026" spans="1:34" s="389" customFormat="1" ht="18.899999999999999" hidden="1" customHeight="1" x14ac:dyDescent="0.3">
      <c r="A1026" s="308" t="s">
        <v>125</v>
      </c>
      <c r="B1026" s="309"/>
      <c r="C1026" s="292">
        <f>IF(E1026+G1026=0, 0, ROUND((P1026-Q1026)/(G1026+E1026)/12,0))</f>
        <v>0</v>
      </c>
      <c r="D1026" s="294">
        <f>IF(F1026=0,0,ROUND(Q1026/F1026,0))</f>
        <v>0</v>
      </c>
      <c r="E1026" s="379">
        <f>E1027+E1028</f>
        <v>0</v>
      </c>
      <c r="F1026" s="380">
        <f>F1027+F1028</f>
        <v>0</v>
      </c>
      <c r="G1026" s="381">
        <f>G1027+G1028</f>
        <v>0</v>
      </c>
      <c r="H1026" s="295">
        <f>H1027+H1028</f>
        <v>0</v>
      </c>
      <c r="I1026" s="292">
        <f t="shared" ref="I1026" si="332">I1027+I1028</f>
        <v>0</v>
      </c>
      <c r="J1026" s="292">
        <f>J1029</f>
        <v>0</v>
      </c>
      <c r="K1026" s="292">
        <f>IF(H1026+J1026=K1027+K1028+K1029,H1026+J1026,"CHYBA")</f>
        <v>0</v>
      </c>
      <c r="L1026" s="292">
        <f>L1027+L1028</f>
        <v>0</v>
      </c>
      <c r="M1026" s="292">
        <f>M1027+M1028</f>
        <v>0</v>
      </c>
      <c r="N1026" s="292">
        <f>N1029</f>
        <v>0</v>
      </c>
      <c r="O1026" s="292">
        <f>IF(L1026+N1026=O1027+O1028+O1029,L1026+N1026,"CHYBA")</f>
        <v>0</v>
      </c>
      <c r="P1026" s="292">
        <f>P1027+P1028</f>
        <v>0</v>
      </c>
      <c r="Q1026" s="292">
        <f>Q1027+Q1028</f>
        <v>0</v>
      </c>
      <c r="R1026" s="292">
        <f>R1029</f>
        <v>0</v>
      </c>
      <c r="S1026" s="294">
        <f>IF(P1026+R1026=S1027+S1028+S1029,P1026+R1026,"CHYBA")</f>
        <v>0</v>
      </c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</row>
    <row r="1027" spans="1:34" s="389" customFormat="1" ht="18.899999999999999" hidden="1" customHeight="1" x14ac:dyDescent="0.3">
      <c r="A1027" s="307" t="s">
        <v>121</v>
      </c>
      <c r="B1027" s="291" t="s">
        <v>120</v>
      </c>
      <c r="C1027" s="292">
        <f>IF(E1027+G1027=0, 0, ROUND((P1027-Q1027)/(G1027+E1027)/12,0))</f>
        <v>0</v>
      </c>
      <c r="D1027" s="294">
        <f>IF(F1027=0,0,ROUND(Q1027/F1027,0))</f>
        <v>0</v>
      </c>
      <c r="E1027" s="390"/>
      <c r="F1027" s="391"/>
      <c r="G1027" s="392"/>
      <c r="H1027" s="315"/>
      <c r="I1027" s="316"/>
      <c r="J1027" s="292" t="s">
        <v>120</v>
      </c>
      <c r="K1027" s="292">
        <f>H1027</f>
        <v>0</v>
      </c>
      <c r="L1027" s="316"/>
      <c r="M1027" s="316"/>
      <c r="N1027" s="292" t="s">
        <v>120</v>
      </c>
      <c r="O1027" s="292">
        <f>L1027</f>
        <v>0</v>
      </c>
      <c r="P1027" s="292">
        <f>H1027+L1027</f>
        <v>0</v>
      </c>
      <c r="Q1027" s="292">
        <f>I1027+M1027</f>
        <v>0</v>
      </c>
      <c r="R1027" s="292" t="s">
        <v>120</v>
      </c>
      <c r="S1027" s="294">
        <f>P1027</f>
        <v>0</v>
      </c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</row>
    <row r="1028" spans="1:34" s="389" customFormat="1" ht="18.899999999999999" hidden="1" customHeight="1" x14ac:dyDescent="0.3">
      <c r="A1028" s="307" t="s">
        <v>122</v>
      </c>
      <c r="B1028" s="291" t="s">
        <v>120</v>
      </c>
      <c r="C1028" s="292">
        <f>IF(E1028+G1028=0, 0, ROUND((P1028-Q1028)/(G1028+E1028)/12,0))</f>
        <v>0</v>
      </c>
      <c r="D1028" s="294">
        <f>IF(F1028=0,0,ROUND(Q1028/F1028,0))</f>
        <v>0</v>
      </c>
      <c r="E1028" s="390"/>
      <c r="F1028" s="391"/>
      <c r="G1028" s="392"/>
      <c r="H1028" s="315"/>
      <c r="I1028" s="316"/>
      <c r="J1028" s="292" t="s">
        <v>120</v>
      </c>
      <c r="K1028" s="292">
        <f>H1028</f>
        <v>0</v>
      </c>
      <c r="L1028" s="316"/>
      <c r="M1028" s="316"/>
      <c r="N1028" s="292" t="s">
        <v>120</v>
      </c>
      <c r="O1028" s="292">
        <f>L1028</f>
        <v>0</v>
      </c>
      <c r="P1028" s="292">
        <f>H1028+L1028</f>
        <v>0</v>
      </c>
      <c r="Q1028" s="292">
        <f>I1028+M1028</f>
        <v>0</v>
      </c>
      <c r="R1028" s="292" t="s">
        <v>120</v>
      </c>
      <c r="S1028" s="294">
        <f>P1028</f>
        <v>0</v>
      </c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</row>
    <row r="1029" spans="1:34" s="389" customFormat="1" ht="18.899999999999999" hidden="1" customHeight="1" x14ac:dyDescent="0.3">
      <c r="A1029" s="307" t="s">
        <v>123</v>
      </c>
      <c r="B1029" s="291" t="s">
        <v>120</v>
      </c>
      <c r="C1029" s="292" t="s">
        <v>120</v>
      </c>
      <c r="D1029" s="294" t="s">
        <v>120</v>
      </c>
      <c r="E1029" s="379" t="s">
        <v>120</v>
      </c>
      <c r="F1029" s="380" t="s">
        <v>120</v>
      </c>
      <c r="G1029" s="381" t="s">
        <v>120</v>
      </c>
      <c r="H1029" s="295" t="s">
        <v>120</v>
      </c>
      <c r="I1029" s="292" t="s">
        <v>120</v>
      </c>
      <c r="J1029" s="316"/>
      <c r="K1029" s="292">
        <f>J1029</f>
        <v>0</v>
      </c>
      <c r="L1029" s="292" t="s">
        <v>120</v>
      </c>
      <c r="M1029" s="292" t="s">
        <v>120</v>
      </c>
      <c r="N1029" s="316"/>
      <c r="O1029" s="292">
        <f>N1029</f>
        <v>0</v>
      </c>
      <c r="P1029" s="292" t="s">
        <v>120</v>
      </c>
      <c r="Q1029" s="292" t="s">
        <v>120</v>
      </c>
      <c r="R1029" s="292">
        <f>J1029+N1029</f>
        <v>0</v>
      </c>
      <c r="S1029" s="294">
        <f>R1029</f>
        <v>0</v>
      </c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</row>
    <row r="1030" spans="1:34" s="389" customFormat="1" ht="26.25" hidden="1" customHeight="1" x14ac:dyDescent="0.3">
      <c r="A1030" s="308" t="s">
        <v>125</v>
      </c>
      <c r="B1030" s="309"/>
      <c r="C1030" s="292">
        <f>IF(E1030+G1030=0, 0, ROUND((P1030-Q1030)/(G1030+E1030)/12,0))</f>
        <v>0</v>
      </c>
      <c r="D1030" s="294">
        <f>IF(F1030=0,0,ROUND(Q1030/F1030,0))</f>
        <v>0</v>
      </c>
      <c r="E1030" s="379">
        <f>E1031+E1032</f>
        <v>0</v>
      </c>
      <c r="F1030" s="380">
        <f>F1031+F1032</f>
        <v>0</v>
      </c>
      <c r="G1030" s="381">
        <f>G1031+G1032</f>
        <v>0</v>
      </c>
      <c r="H1030" s="295">
        <f>H1031+H1032</f>
        <v>0</v>
      </c>
      <c r="I1030" s="292">
        <f t="shared" ref="I1030" si="333">I1031+I1032</f>
        <v>0</v>
      </c>
      <c r="J1030" s="292">
        <f>J1033</f>
        <v>0</v>
      </c>
      <c r="K1030" s="292">
        <f>IF(H1030+J1030=K1031+K1032+K1033,H1030+J1030,"CHYBA")</f>
        <v>0</v>
      </c>
      <c r="L1030" s="292">
        <f>L1031+L1032</f>
        <v>0</v>
      </c>
      <c r="M1030" s="292">
        <f>M1031+M1032</f>
        <v>0</v>
      </c>
      <c r="N1030" s="292">
        <f>N1033</f>
        <v>0</v>
      </c>
      <c r="O1030" s="292">
        <f>IF(L1030+N1030=O1031+O1032+O1033,L1030+N1030,"CHYBA")</f>
        <v>0</v>
      </c>
      <c r="P1030" s="292">
        <f>P1031+P1032</f>
        <v>0</v>
      </c>
      <c r="Q1030" s="292">
        <f>Q1031+Q1032</f>
        <v>0</v>
      </c>
      <c r="R1030" s="292">
        <f>R1033</f>
        <v>0</v>
      </c>
      <c r="S1030" s="294">
        <f>IF(P1030+R1030=S1031+S1032+S1033,P1030+R1030,"CHYBA")</f>
        <v>0</v>
      </c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</row>
    <row r="1031" spans="1:34" s="389" customFormat="1" ht="18" hidden="1" customHeight="1" x14ac:dyDescent="0.3">
      <c r="A1031" s="307" t="s">
        <v>121</v>
      </c>
      <c r="B1031" s="291" t="s">
        <v>120</v>
      </c>
      <c r="C1031" s="292">
        <f>IF(E1031+G1031=0, 0, ROUND((P1031-Q1031)/(G1031+E1031)/12,0))</f>
        <v>0</v>
      </c>
      <c r="D1031" s="294">
        <f>IF(F1031=0,0,ROUND(Q1031/F1031,0))</f>
        <v>0</v>
      </c>
      <c r="E1031" s="390"/>
      <c r="F1031" s="391"/>
      <c r="G1031" s="392"/>
      <c r="H1031" s="315"/>
      <c r="I1031" s="316"/>
      <c r="J1031" s="292" t="s">
        <v>120</v>
      </c>
      <c r="K1031" s="292">
        <f>H1031</f>
        <v>0</v>
      </c>
      <c r="L1031" s="316"/>
      <c r="M1031" s="316"/>
      <c r="N1031" s="292" t="s">
        <v>120</v>
      </c>
      <c r="O1031" s="292">
        <f>L1031</f>
        <v>0</v>
      </c>
      <c r="P1031" s="292">
        <f>H1031+L1031</f>
        <v>0</v>
      </c>
      <c r="Q1031" s="292">
        <f>I1031+M1031</f>
        <v>0</v>
      </c>
      <c r="R1031" s="292" t="s">
        <v>120</v>
      </c>
      <c r="S1031" s="294">
        <f>P1031</f>
        <v>0</v>
      </c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</row>
    <row r="1032" spans="1:34" s="389" customFormat="1" ht="18" hidden="1" customHeight="1" x14ac:dyDescent="0.3">
      <c r="A1032" s="307" t="s">
        <v>122</v>
      </c>
      <c r="B1032" s="291" t="s">
        <v>120</v>
      </c>
      <c r="C1032" s="292">
        <f>IF(E1032+G1032=0, 0, ROUND((P1032-Q1032)/(G1032+E1032)/12,0))</f>
        <v>0</v>
      </c>
      <c r="D1032" s="294">
        <f>IF(F1032=0,0,ROUND(Q1032/F1032,0))</f>
        <v>0</v>
      </c>
      <c r="E1032" s="390"/>
      <c r="F1032" s="391"/>
      <c r="G1032" s="392"/>
      <c r="H1032" s="315"/>
      <c r="I1032" s="316"/>
      <c r="J1032" s="292" t="s">
        <v>120</v>
      </c>
      <c r="K1032" s="292">
        <f>H1032</f>
        <v>0</v>
      </c>
      <c r="L1032" s="316"/>
      <c r="M1032" s="316"/>
      <c r="N1032" s="292" t="s">
        <v>120</v>
      </c>
      <c r="O1032" s="292">
        <f>L1032</f>
        <v>0</v>
      </c>
      <c r="P1032" s="292">
        <f>H1032+L1032</f>
        <v>0</v>
      </c>
      <c r="Q1032" s="292">
        <f>I1032+M1032</f>
        <v>0</v>
      </c>
      <c r="R1032" s="292" t="s">
        <v>120</v>
      </c>
      <c r="S1032" s="294">
        <f>P1032</f>
        <v>0</v>
      </c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</row>
    <row r="1033" spans="1:34" s="389" customFormat="1" ht="18" hidden="1" customHeight="1" x14ac:dyDescent="0.3">
      <c r="A1033" s="307" t="s">
        <v>123</v>
      </c>
      <c r="B1033" s="291" t="s">
        <v>120</v>
      </c>
      <c r="C1033" s="292" t="s">
        <v>120</v>
      </c>
      <c r="D1033" s="294" t="s">
        <v>120</v>
      </c>
      <c r="E1033" s="379" t="s">
        <v>120</v>
      </c>
      <c r="F1033" s="380" t="s">
        <v>120</v>
      </c>
      <c r="G1033" s="381" t="s">
        <v>120</v>
      </c>
      <c r="H1033" s="295" t="s">
        <v>120</v>
      </c>
      <c r="I1033" s="292" t="s">
        <v>120</v>
      </c>
      <c r="J1033" s="316"/>
      <c r="K1033" s="292">
        <f>J1033</f>
        <v>0</v>
      </c>
      <c r="L1033" s="292" t="s">
        <v>120</v>
      </c>
      <c r="M1033" s="292" t="s">
        <v>120</v>
      </c>
      <c r="N1033" s="316"/>
      <c r="O1033" s="292">
        <f>N1033</f>
        <v>0</v>
      </c>
      <c r="P1033" s="292" t="s">
        <v>120</v>
      </c>
      <c r="Q1033" s="292" t="s">
        <v>120</v>
      </c>
      <c r="R1033" s="292">
        <f>J1033+N1033</f>
        <v>0</v>
      </c>
      <c r="S1033" s="294">
        <f>R1033</f>
        <v>0</v>
      </c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</row>
    <row r="1034" spans="1:34" s="389" customFormat="1" ht="18" hidden="1" customHeight="1" x14ac:dyDescent="0.3">
      <c r="A1034" s="308" t="s">
        <v>125</v>
      </c>
      <c r="B1034" s="309"/>
      <c r="C1034" s="292">
        <f>IF(E1034+G1034=0, 0, ROUND((P1034-Q1034)/(G1034+E1034)/12,0))</f>
        <v>0</v>
      </c>
      <c r="D1034" s="294">
        <f>IF(F1034=0,0,ROUND(Q1034/F1034,0))</f>
        <v>0</v>
      </c>
      <c r="E1034" s="379">
        <f>E1035+E1036</f>
        <v>0</v>
      </c>
      <c r="F1034" s="380">
        <f>F1035+F1036</f>
        <v>0</v>
      </c>
      <c r="G1034" s="381">
        <f>G1035+G1036</f>
        <v>0</v>
      </c>
      <c r="H1034" s="295">
        <f>H1035+H1036</f>
        <v>0</v>
      </c>
      <c r="I1034" s="292">
        <f t="shared" ref="I1034" si="334">I1035+I1036</f>
        <v>0</v>
      </c>
      <c r="J1034" s="292">
        <f>J1037</f>
        <v>0</v>
      </c>
      <c r="K1034" s="292">
        <f>IF(H1034+J1034=K1035+K1036+K1037,H1034+J1034,"CHYBA")</f>
        <v>0</v>
      </c>
      <c r="L1034" s="292">
        <f>L1035+L1036</f>
        <v>0</v>
      </c>
      <c r="M1034" s="292">
        <f>M1035+M1036</f>
        <v>0</v>
      </c>
      <c r="N1034" s="292">
        <f>N1037</f>
        <v>0</v>
      </c>
      <c r="O1034" s="292">
        <f>IF(L1034+N1034=O1035+O1036+O1037,L1034+N1034,"CHYBA")</f>
        <v>0</v>
      </c>
      <c r="P1034" s="292">
        <f>P1035+P1036</f>
        <v>0</v>
      </c>
      <c r="Q1034" s="292">
        <f>Q1035+Q1036</f>
        <v>0</v>
      </c>
      <c r="R1034" s="292">
        <f>R1037</f>
        <v>0</v>
      </c>
      <c r="S1034" s="294">
        <f>IF(P1034+R1034=S1035+S1036+S1037,P1034+R1034,"CHYBA")</f>
        <v>0</v>
      </c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</row>
    <row r="1035" spans="1:34" s="389" customFormat="1" ht="18" hidden="1" customHeight="1" x14ac:dyDescent="0.3">
      <c r="A1035" s="307" t="s">
        <v>121</v>
      </c>
      <c r="B1035" s="291" t="s">
        <v>120</v>
      </c>
      <c r="C1035" s="292">
        <f>IF(E1035+G1035=0, 0, ROUND((P1035-Q1035)/(G1035+E1035)/12,0))</f>
        <v>0</v>
      </c>
      <c r="D1035" s="294">
        <f>IF(F1035=0,0,ROUND(Q1035/F1035,0))</f>
        <v>0</v>
      </c>
      <c r="E1035" s="390"/>
      <c r="F1035" s="391"/>
      <c r="G1035" s="392"/>
      <c r="H1035" s="315"/>
      <c r="I1035" s="316"/>
      <c r="J1035" s="292" t="s">
        <v>120</v>
      </c>
      <c r="K1035" s="292">
        <f>H1035</f>
        <v>0</v>
      </c>
      <c r="L1035" s="316"/>
      <c r="M1035" s="316"/>
      <c r="N1035" s="292" t="s">
        <v>120</v>
      </c>
      <c r="O1035" s="292">
        <f>L1035</f>
        <v>0</v>
      </c>
      <c r="P1035" s="292">
        <f>H1035+L1035</f>
        <v>0</v>
      </c>
      <c r="Q1035" s="292">
        <f>I1035+M1035</f>
        <v>0</v>
      </c>
      <c r="R1035" s="292" t="s">
        <v>120</v>
      </c>
      <c r="S1035" s="294">
        <f>P1035</f>
        <v>0</v>
      </c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</row>
    <row r="1036" spans="1:34" s="389" customFormat="1" ht="18" hidden="1" customHeight="1" x14ac:dyDescent="0.3">
      <c r="A1036" s="307" t="s">
        <v>122</v>
      </c>
      <c r="B1036" s="291" t="s">
        <v>120</v>
      </c>
      <c r="C1036" s="292">
        <f>IF(E1036+G1036=0, 0, ROUND((P1036-Q1036)/(G1036+E1036)/12,0))</f>
        <v>0</v>
      </c>
      <c r="D1036" s="294">
        <f>IF(F1036=0,0,ROUND(Q1036/F1036,0))</f>
        <v>0</v>
      </c>
      <c r="E1036" s="390"/>
      <c r="F1036" s="391"/>
      <c r="G1036" s="392"/>
      <c r="H1036" s="315"/>
      <c r="I1036" s="316"/>
      <c r="J1036" s="292" t="s">
        <v>120</v>
      </c>
      <c r="K1036" s="292">
        <f>H1036</f>
        <v>0</v>
      </c>
      <c r="L1036" s="316"/>
      <c r="M1036" s="316"/>
      <c r="N1036" s="292" t="s">
        <v>120</v>
      </c>
      <c r="O1036" s="292">
        <f>L1036</f>
        <v>0</v>
      </c>
      <c r="P1036" s="292">
        <f>H1036+L1036</f>
        <v>0</v>
      </c>
      <c r="Q1036" s="292">
        <f>I1036+M1036</f>
        <v>0</v>
      </c>
      <c r="R1036" s="292" t="s">
        <v>120</v>
      </c>
      <c r="S1036" s="294">
        <f>P1036</f>
        <v>0</v>
      </c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</row>
    <row r="1037" spans="1:34" s="389" customFormat="1" ht="18" hidden="1" customHeight="1" x14ac:dyDescent="0.3">
      <c r="A1037" s="307" t="s">
        <v>123</v>
      </c>
      <c r="B1037" s="291" t="s">
        <v>120</v>
      </c>
      <c r="C1037" s="292" t="s">
        <v>120</v>
      </c>
      <c r="D1037" s="294" t="s">
        <v>120</v>
      </c>
      <c r="E1037" s="379" t="s">
        <v>120</v>
      </c>
      <c r="F1037" s="380" t="s">
        <v>120</v>
      </c>
      <c r="G1037" s="381" t="s">
        <v>120</v>
      </c>
      <c r="H1037" s="295" t="s">
        <v>120</v>
      </c>
      <c r="I1037" s="292" t="s">
        <v>120</v>
      </c>
      <c r="J1037" s="316"/>
      <c r="K1037" s="292">
        <f>J1037</f>
        <v>0</v>
      </c>
      <c r="L1037" s="292" t="s">
        <v>120</v>
      </c>
      <c r="M1037" s="292" t="s">
        <v>120</v>
      </c>
      <c r="N1037" s="316"/>
      <c r="O1037" s="292">
        <f>N1037</f>
        <v>0</v>
      </c>
      <c r="P1037" s="292" t="s">
        <v>120</v>
      </c>
      <c r="Q1037" s="292" t="s">
        <v>120</v>
      </c>
      <c r="R1037" s="292">
        <f>J1037+N1037</f>
        <v>0</v>
      </c>
      <c r="S1037" s="294">
        <f>R1037</f>
        <v>0</v>
      </c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</row>
    <row r="1038" spans="1:34" s="389" customFormat="1" ht="18" hidden="1" customHeight="1" x14ac:dyDescent="0.3">
      <c r="A1038" s="308" t="s">
        <v>125</v>
      </c>
      <c r="B1038" s="309"/>
      <c r="C1038" s="292">
        <f>IF(E1038+G1038=0, 0, ROUND((P1038-Q1038)/(G1038+E1038)/12,0))</f>
        <v>0</v>
      </c>
      <c r="D1038" s="294">
        <f>IF(F1038=0,0,ROUND(Q1038/F1038,0))</f>
        <v>0</v>
      </c>
      <c r="E1038" s="379">
        <f>E1039+E1040</f>
        <v>0</v>
      </c>
      <c r="F1038" s="380">
        <f>F1039+F1040</f>
        <v>0</v>
      </c>
      <c r="G1038" s="381">
        <f>G1039+G1040</f>
        <v>0</v>
      </c>
      <c r="H1038" s="295">
        <f>H1039+H1040</f>
        <v>0</v>
      </c>
      <c r="I1038" s="292">
        <f t="shared" ref="I1038" si="335">I1039+I1040</f>
        <v>0</v>
      </c>
      <c r="J1038" s="292">
        <f>J1041</f>
        <v>0</v>
      </c>
      <c r="K1038" s="292">
        <f>IF(H1038+J1038=K1039+K1040+K1041,H1038+J1038,"CHYBA")</f>
        <v>0</v>
      </c>
      <c r="L1038" s="292">
        <f>L1039+L1040</f>
        <v>0</v>
      </c>
      <c r="M1038" s="292">
        <f>M1039+M1040</f>
        <v>0</v>
      </c>
      <c r="N1038" s="292">
        <f>N1041</f>
        <v>0</v>
      </c>
      <c r="O1038" s="292">
        <f>IF(L1038+N1038=O1039+O1040+O1041,L1038+N1038,"CHYBA")</f>
        <v>0</v>
      </c>
      <c r="P1038" s="292">
        <f>P1039+P1040</f>
        <v>0</v>
      </c>
      <c r="Q1038" s="292">
        <f>Q1039+Q1040</f>
        <v>0</v>
      </c>
      <c r="R1038" s="292">
        <f>R1041</f>
        <v>0</v>
      </c>
      <c r="S1038" s="294">
        <f>IF(P1038+R1038=S1039+S1040+S1041,P1038+R1038,"CHYBA")</f>
        <v>0</v>
      </c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</row>
    <row r="1039" spans="1:34" s="389" customFormat="1" ht="18" hidden="1" customHeight="1" x14ac:dyDescent="0.3">
      <c r="A1039" s="307" t="s">
        <v>121</v>
      </c>
      <c r="B1039" s="291" t="s">
        <v>120</v>
      </c>
      <c r="C1039" s="292">
        <f>IF(E1039+G1039=0, 0, ROUND((P1039-Q1039)/(G1039+E1039)/12,0))</f>
        <v>0</v>
      </c>
      <c r="D1039" s="294">
        <f>IF(F1039=0,0,ROUND(Q1039/F1039,0))</f>
        <v>0</v>
      </c>
      <c r="E1039" s="390"/>
      <c r="F1039" s="391"/>
      <c r="G1039" s="392"/>
      <c r="H1039" s="315"/>
      <c r="I1039" s="316"/>
      <c r="J1039" s="292" t="s">
        <v>120</v>
      </c>
      <c r="K1039" s="292">
        <f>H1039</f>
        <v>0</v>
      </c>
      <c r="L1039" s="316"/>
      <c r="M1039" s="316"/>
      <c r="N1039" s="292" t="s">
        <v>120</v>
      </c>
      <c r="O1039" s="292">
        <f>L1039</f>
        <v>0</v>
      </c>
      <c r="P1039" s="292">
        <f>H1039+L1039</f>
        <v>0</v>
      </c>
      <c r="Q1039" s="292">
        <f>I1039+M1039</f>
        <v>0</v>
      </c>
      <c r="R1039" s="292" t="s">
        <v>120</v>
      </c>
      <c r="S1039" s="294">
        <f>P1039</f>
        <v>0</v>
      </c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</row>
    <row r="1040" spans="1:34" s="389" customFormat="1" ht="18" hidden="1" customHeight="1" x14ac:dyDescent="0.3">
      <c r="A1040" s="307" t="s">
        <v>122</v>
      </c>
      <c r="B1040" s="291" t="s">
        <v>120</v>
      </c>
      <c r="C1040" s="292">
        <f>IF(E1040+G1040=0, 0, ROUND((P1040-Q1040)/(G1040+E1040)/12,0))</f>
        <v>0</v>
      </c>
      <c r="D1040" s="294">
        <f>IF(F1040=0,0,ROUND(Q1040/F1040,0))</f>
        <v>0</v>
      </c>
      <c r="E1040" s="390"/>
      <c r="F1040" s="391"/>
      <c r="G1040" s="392"/>
      <c r="H1040" s="315"/>
      <c r="I1040" s="316"/>
      <c r="J1040" s="292" t="s">
        <v>120</v>
      </c>
      <c r="K1040" s="292">
        <f>H1040</f>
        <v>0</v>
      </c>
      <c r="L1040" s="316"/>
      <c r="M1040" s="316"/>
      <c r="N1040" s="292" t="s">
        <v>120</v>
      </c>
      <c r="O1040" s="292">
        <f>L1040</f>
        <v>0</v>
      </c>
      <c r="P1040" s="292">
        <f>H1040+L1040</f>
        <v>0</v>
      </c>
      <c r="Q1040" s="292">
        <f>I1040+M1040</f>
        <v>0</v>
      </c>
      <c r="R1040" s="292" t="s">
        <v>120</v>
      </c>
      <c r="S1040" s="294">
        <f>P1040</f>
        <v>0</v>
      </c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</row>
    <row r="1041" spans="1:34" s="389" customFormat="1" ht="18" hidden="1" customHeight="1" x14ac:dyDescent="0.3">
      <c r="A1041" s="307" t="s">
        <v>123</v>
      </c>
      <c r="B1041" s="291" t="s">
        <v>120</v>
      </c>
      <c r="C1041" s="292" t="s">
        <v>120</v>
      </c>
      <c r="D1041" s="294" t="s">
        <v>120</v>
      </c>
      <c r="E1041" s="379" t="s">
        <v>120</v>
      </c>
      <c r="F1041" s="380" t="s">
        <v>120</v>
      </c>
      <c r="G1041" s="381" t="s">
        <v>120</v>
      </c>
      <c r="H1041" s="295" t="s">
        <v>120</v>
      </c>
      <c r="I1041" s="292" t="s">
        <v>120</v>
      </c>
      <c r="J1041" s="316"/>
      <c r="K1041" s="292">
        <f>J1041</f>
        <v>0</v>
      </c>
      <c r="L1041" s="292" t="s">
        <v>120</v>
      </c>
      <c r="M1041" s="292" t="s">
        <v>120</v>
      </c>
      <c r="N1041" s="316"/>
      <c r="O1041" s="292">
        <f>N1041</f>
        <v>0</v>
      </c>
      <c r="P1041" s="292" t="s">
        <v>120</v>
      </c>
      <c r="Q1041" s="292" t="s">
        <v>120</v>
      </c>
      <c r="R1041" s="292">
        <f>J1041+N1041</f>
        <v>0</v>
      </c>
      <c r="S1041" s="294">
        <f>R1041</f>
        <v>0</v>
      </c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</row>
    <row r="1042" spans="1:34" s="389" customFormat="1" ht="18" hidden="1" customHeight="1" x14ac:dyDescent="0.3">
      <c r="A1042" s="308" t="s">
        <v>125</v>
      </c>
      <c r="B1042" s="309"/>
      <c r="C1042" s="292">
        <f>IF(E1042+G1042=0, 0, ROUND((P1042-Q1042)/(G1042+E1042)/12,0))</f>
        <v>0</v>
      </c>
      <c r="D1042" s="294">
        <f>IF(F1042=0,0,ROUND(Q1042/F1042,0))</f>
        <v>0</v>
      </c>
      <c r="E1042" s="379">
        <f>E1043+E1044</f>
        <v>0</v>
      </c>
      <c r="F1042" s="380">
        <f>F1043+F1044</f>
        <v>0</v>
      </c>
      <c r="G1042" s="381">
        <f>G1043+G1044</f>
        <v>0</v>
      </c>
      <c r="H1042" s="295">
        <f>H1043+H1044</f>
        <v>0</v>
      </c>
      <c r="I1042" s="292">
        <f t="shared" ref="I1042" si="336">I1043+I1044</f>
        <v>0</v>
      </c>
      <c r="J1042" s="292">
        <f>J1045</f>
        <v>0</v>
      </c>
      <c r="K1042" s="292">
        <f>IF(H1042+J1042=K1043+K1044+K1045,H1042+J1042,"CHYBA")</f>
        <v>0</v>
      </c>
      <c r="L1042" s="292">
        <f>L1043+L1044</f>
        <v>0</v>
      </c>
      <c r="M1042" s="292">
        <f>M1043+M1044</f>
        <v>0</v>
      </c>
      <c r="N1042" s="292">
        <f>N1045</f>
        <v>0</v>
      </c>
      <c r="O1042" s="292">
        <f>IF(L1042+N1042=O1043+O1044+O1045,L1042+N1042,"CHYBA")</f>
        <v>0</v>
      </c>
      <c r="P1042" s="292">
        <f>P1043+P1044</f>
        <v>0</v>
      </c>
      <c r="Q1042" s="292">
        <f>Q1043+Q1044</f>
        <v>0</v>
      </c>
      <c r="R1042" s="292">
        <f>R1045</f>
        <v>0</v>
      </c>
      <c r="S1042" s="294">
        <f>IF(P1042+R1042=S1043+S1044+S1045,P1042+R1042,"CHYBA")</f>
        <v>0</v>
      </c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</row>
    <row r="1043" spans="1:34" s="389" customFormat="1" ht="18" hidden="1" customHeight="1" x14ac:dyDescent="0.3">
      <c r="A1043" s="307" t="s">
        <v>121</v>
      </c>
      <c r="B1043" s="291" t="s">
        <v>120</v>
      </c>
      <c r="C1043" s="292">
        <f>IF(E1043+G1043=0, 0, ROUND((P1043-Q1043)/(G1043+E1043)/12,0))</f>
        <v>0</v>
      </c>
      <c r="D1043" s="294">
        <f>IF(F1043=0,0,ROUND(Q1043/F1043,0))</f>
        <v>0</v>
      </c>
      <c r="E1043" s="390"/>
      <c r="F1043" s="391"/>
      <c r="G1043" s="392"/>
      <c r="H1043" s="315"/>
      <c r="I1043" s="316"/>
      <c r="J1043" s="292" t="s">
        <v>120</v>
      </c>
      <c r="K1043" s="292">
        <f>H1043</f>
        <v>0</v>
      </c>
      <c r="L1043" s="316"/>
      <c r="M1043" s="316"/>
      <c r="N1043" s="292" t="s">
        <v>120</v>
      </c>
      <c r="O1043" s="292">
        <f>L1043</f>
        <v>0</v>
      </c>
      <c r="P1043" s="292">
        <f>H1043+L1043</f>
        <v>0</v>
      </c>
      <c r="Q1043" s="292">
        <f>I1043+M1043</f>
        <v>0</v>
      </c>
      <c r="R1043" s="292" t="s">
        <v>120</v>
      </c>
      <c r="S1043" s="294">
        <f>P1043</f>
        <v>0</v>
      </c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</row>
    <row r="1044" spans="1:34" s="389" customFormat="1" ht="18" hidden="1" customHeight="1" x14ac:dyDescent="0.3">
      <c r="A1044" s="307" t="s">
        <v>122</v>
      </c>
      <c r="B1044" s="291" t="s">
        <v>120</v>
      </c>
      <c r="C1044" s="292">
        <f>IF(E1044+G1044=0, 0, ROUND((P1044-Q1044)/(G1044+E1044)/12,0))</f>
        <v>0</v>
      </c>
      <c r="D1044" s="294">
        <f>IF(F1044=0,0,ROUND(Q1044/F1044,0))</f>
        <v>0</v>
      </c>
      <c r="E1044" s="390"/>
      <c r="F1044" s="391"/>
      <c r="G1044" s="392"/>
      <c r="H1044" s="315"/>
      <c r="I1044" s="316"/>
      <c r="J1044" s="292" t="s">
        <v>120</v>
      </c>
      <c r="K1044" s="292">
        <f>H1044</f>
        <v>0</v>
      </c>
      <c r="L1044" s="316"/>
      <c r="M1044" s="316"/>
      <c r="N1044" s="292" t="s">
        <v>120</v>
      </c>
      <c r="O1044" s="292">
        <f>L1044</f>
        <v>0</v>
      </c>
      <c r="P1044" s="292">
        <f>H1044+L1044</f>
        <v>0</v>
      </c>
      <c r="Q1044" s="292">
        <f>I1044+M1044</f>
        <v>0</v>
      </c>
      <c r="R1044" s="292" t="s">
        <v>120</v>
      </c>
      <c r="S1044" s="294">
        <f>P1044</f>
        <v>0</v>
      </c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</row>
    <row r="1045" spans="1:34" s="389" customFormat="1" ht="18" hidden="1" customHeight="1" x14ac:dyDescent="0.3">
      <c r="A1045" s="307" t="s">
        <v>123</v>
      </c>
      <c r="B1045" s="291" t="s">
        <v>120</v>
      </c>
      <c r="C1045" s="292" t="s">
        <v>120</v>
      </c>
      <c r="D1045" s="294" t="s">
        <v>120</v>
      </c>
      <c r="E1045" s="379" t="s">
        <v>120</v>
      </c>
      <c r="F1045" s="380" t="s">
        <v>120</v>
      </c>
      <c r="G1045" s="381" t="s">
        <v>120</v>
      </c>
      <c r="H1045" s="295" t="s">
        <v>120</v>
      </c>
      <c r="I1045" s="292" t="s">
        <v>120</v>
      </c>
      <c r="J1045" s="316"/>
      <c r="K1045" s="292">
        <f>J1045</f>
        <v>0</v>
      </c>
      <c r="L1045" s="292" t="s">
        <v>120</v>
      </c>
      <c r="M1045" s="292" t="s">
        <v>120</v>
      </c>
      <c r="N1045" s="316"/>
      <c r="O1045" s="292">
        <f>N1045</f>
        <v>0</v>
      </c>
      <c r="P1045" s="292" t="s">
        <v>120</v>
      </c>
      <c r="Q1045" s="292" t="s">
        <v>120</v>
      </c>
      <c r="R1045" s="292">
        <f>J1045+N1045</f>
        <v>0</v>
      </c>
      <c r="S1045" s="294">
        <f>R1045</f>
        <v>0</v>
      </c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</row>
    <row r="1046" spans="1:34" s="389" customFormat="1" ht="18" hidden="1" customHeight="1" x14ac:dyDescent="0.3">
      <c r="A1046" s="317" t="s">
        <v>125</v>
      </c>
      <c r="B1046" s="318"/>
      <c r="C1046" s="292">
        <f>IF(E1046+G1046=0, 0, ROUND((P1046-Q1046)/(G1046+E1046)/12,0))</f>
        <v>0</v>
      </c>
      <c r="D1046" s="294">
        <f>IF(F1046=0,0,ROUND(Q1046/F1046,0))</f>
        <v>0</v>
      </c>
      <c r="E1046" s="386">
        <f>E1047+E1048</f>
        <v>0</v>
      </c>
      <c r="F1046" s="387">
        <f>F1047+F1048</f>
        <v>0</v>
      </c>
      <c r="G1046" s="388">
        <f>G1047+G1048</f>
        <v>0</v>
      </c>
      <c r="H1046" s="323">
        <f>H1047+H1048</f>
        <v>0</v>
      </c>
      <c r="I1046" s="319">
        <f t="shared" ref="I1046" si="337">I1047+I1048</f>
        <v>0</v>
      </c>
      <c r="J1046" s="319">
        <f>J1049</f>
        <v>0</v>
      </c>
      <c r="K1046" s="319">
        <f>IF(H1046+J1046=K1047+K1048+K1049,H1046+J1046,"CHYBA")</f>
        <v>0</v>
      </c>
      <c r="L1046" s="319">
        <f>L1047+L1048</f>
        <v>0</v>
      </c>
      <c r="M1046" s="319">
        <f>M1047+M1048</f>
        <v>0</v>
      </c>
      <c r="N1046" s="319">
        <f>N1049</f>
        <v>0</v>
      </c>
      <c r="O1046" s="319">
        <f>IF(L1046+N1046=O1047+O1048+O1049,L1046+N1046,"CHYBA")</f>
        <v>0</v>
      </c>
      <c r="P1046" s="319">
        <f>P1047+P1048</f>
        <v>0</v>
      </c>
      <c r="Q1046" s="319">
        <f>Q1047+Q1048</f>
        <v>0</v>
      </c>
      <c r="R1046" s="319">
        <f>R1049</f>
        <v>0</v>
      </c>
      <c r="S1046" s="324">
        <f>IF(P1046+R1046=S1047+S1048+S1049,P1046+R1046,"CHYBA")</f>
        <v>0</v>
      </c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</row>
    <row r="1047" spans="1:34" s="389" customFormat="1" ht="18" hidden="1" customHeight="1" x14ac:dyDescent="0.3">
      <c r="A1047" s="307" t="s">
        <v>121</v>
      </c>
      <c r="B1047" s="291" t="s">
        <v>120</v>
      </c>
      <c r="C1047" s="292">
        <f>IF(E1047+G1047=0, 0, ROUND((P1047-Q1047)/(G1047+E1047)/12,0))</f>
        <v>0</v>
      </c>
      <c r="D1047" s="294">
        <f>IF(F1047=0,0,ROUND(Q1047/F1047,0))</f>
        <v>0</v>
      </c>
      <c r="E1047" s="390"/>
      <c r="F1047" s="391"/>
      <c r="G1047" s="392"/>
      <c r="H1047" s="315"/>
      <c r="I1047" s="316"/>
      <c r="J1047" s="292" t="s">
        <v>120</v>
      </c>
      <c r="K1047" s="292">
        <f>H1047</f>
        <v>0</v>
      </c>
      <c r="L1047" s="316"/>
      <c r="M1047" s="316"/>
      <c r="N1047" s="292" t="s">
        <v>120</v>
      </c>
      <c r="O1047" s="292">
        <f>L1047</f>
        <v>0</v>
      </c>
      <c r="P1047" s="292">
        <f>H1047+L1047</f>
        <v>0</v>
      </c>
      <c r="Q1047" s="292">
        <f>I1047+M1047</f>
        <v>0</v>
      </c>
      <c r="R1047" s="292" t="s">
        <v>120</v>
      </c>
      <c r="S1047" s="294">
        <f>P1047</f>
        <v>0</v>
      </c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</row>
    <row r="1048" spans="1:34" s="389" customFormat="1" ht="18" hidden="1" customHeight="1" x14ac:dyDescent="0.3">
      <c r="A1048" s="307" t="s">
        <v>122</v>
      </c>
      <c r="B1048" s="291" t="s">
        <v>120</v>
      </c>
      <c r="C1048" s="292">
        <f>IF(E1048+G1048=0, 0, ROUND((P1048-Q1048)/(G1048+E1048)/12,0))</f>
        <v>0</v>
      </c>
      <c r="D1048" s="294">
        <f>IF(F1048=0,0,ROUND(Q1048/F1048,0))</f>
        <v>0</v>
      </c>
      <c r="E1048" s="390"/>
      <c r="F1048" s="391"/>
      <c r="G1048" s="392"/>
      <c r="H1048" s="315"/>
      <c r="I1048" s="316"/>
      <c r="J1048" s="292" t="s">
        <v>120</v>
      </c>
      <c r="K1048" s="292">
        <f>H1048</f>
        <v>0</v>
      </c>
      <c r="L1048" s="316"/>
      <c r="M1048" s="316"/>
      <c r="N1048" s="292" t="s">
        <v>120</v>
      </c>
      <c r="O1048" s="292">
        <f>L1048</f>
        <v>0</v>
      </c>
      <c r="P1048" s="292">
        <f>H1048+L1048</f>
        <v>0</v>
      </c>
      <c r="Q1048" s="292">
        <f>I1048+M1048</f>
        <v>0</v>
      </c>
      <c r="R1048" s="292" t="s">
        <v>120</v>
      </c>
      <c r="S1048" s="294">
        <f>P1048</f>
        <v>0</v>
      </c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</row>
    <row r="1049" spans="1:34" s="389" customFormat="1" ht="18" hidden="1" customHeight="1" x14ac:dyDescent="0.3">
      <c r="A1049" s="307" t="s">
        <v>123</v>
      </c>
      <c r="B1049" s="291" t="s">
        <v>120</v>
      </c>
      <c r="C1049" s="292" t="s">
        <v>120</v>
      </c>
      <c r="D1049" s="294" t="s">
        <v>120</v>
      </c>
      <c r="E1049" s="379" t="s">
        <v>120</v>
      </c>
      <c r="F1049" s="380" t="s">
        <v>120</v>
      </c>
      <c r="G1049" s="381" t="s">
        <v>120</v>
      </c>
      <c r="H1049" s="295" t="s">
        <v>120</v>
      </c>
      <c r="I1049" s="292" t="s">
        <v>120</v>
      </c>
      <c r="J1049" s="316"/>
      <c r="K1049" s="292">
        <f>J1049</f>
        <v>0</v>
      </c>
      <c r="L1049" s="292" t="s">
        <v>120</v>
      </c>
      <c r="M1049" s="292" t="s">
        <v>120</v>
      </c>
      <c r="N1049" s="316"/>
      <c r="O1049" s="292">
        <f>N1049</f>
        <v>0</v>
      </c>
      <c r="P1049" s="292" t="s">
        <v>120</v>
      </c>
      <c r="Q1049" s="292" t="s">
        <v>120</v>
      </c>
      <c r="R1049" s="292">
        <f>J1049+N1049</f>
        <v>0</v>
      </c>
      <c r="S1049" s="294">
        <f>R1049</f>
        <v>0</v>
      </c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</row>
    <row r="1050" spans="1:34" s="389" customFormat="1" ht="18" hidden="1" customHeight="1" x14ac:dyDescent="0.3">
      <c r="A1050" s="317" t="s">
        <v>125</v>
      </c>
      <c r="B1050" s="318"/>
      <c r="C1050" s="292">
        <f>IF(E1050+G1050=0, 0, ROUND((P1050-Q1050)/(G1050+E1050)/12,0))</f>
        <v>0</v>
      </c>
      <c r="D1050" s="294">
        <f>IF(F1050=0,0,ROUND(Q1050/F1050,0))</f>
        <v>0</v>
      </c>
      <c r="E1050" s="386">
        <f>E1051+E1052</f>
        <v>0</v>
      </c>
      <c r="F1050" s="387">
        <f>F1051+F1052</f>
        <v>0</v>
      </c>
      <c r="G1050" s="388">
        <f>G1051+G1052</f>
        <v>0</v>
      </c>
      <c r="H1050" s="323">
        <f>H1051+H1052</f>
        <v>0</v>
      </c>
      <c r="I1050" s="319">
        <f t="shared" ref="I1050" si="338">I1051+I1052</f>
        <v>0</v>
      </c>
      <c r="J1050" s="319">
        <f>J1053</f>
        <v>0</v>
      </c>
      <c r="K1050" s="319">
        <f>IF(H1050+J1050=K1051+K1052+K1053,H1050+J1050,"CHYBA")</f>
        <v>0</v>
      </c>
      <c r="L1050" s="319">
        <f>L1051+L1052</f>
        <v>0</v>
      </c>
      <c r="M1050" s="319">
        <f>M1051+M1052</f>
        <v>0</v>
      </c>
      <c r="N1050" s="319">
        <f>N1053</f>
        <v>0</v>
      </c>
      <c r="O1050" s="319">
        <f>IF(L1050+N1050=O1051+O1052+O1053,L1050+N1050,"CHYBA")</f>
        <v>0</v>
      </c>
      <c r="P1050" s="319">
        <f>P1051+P1052</f>
        <v>0</v>
      </c>
      <c r="Q1050" s="319">
        <f>Q1051+Q1052</f>
        <v>0</v>
      </c>
      <c r="R1050" s="319">
        <f>R1053</f>
        <v>0</v>
      </c>
      <c r="S1050" s="324">
        <f>IF(P1050+R1050=S1051+S1052+S1053,P1050+R1050,"CHYBA")</f>
        <v>0</v>
      </c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</row>
    <row r="1051" spans="1:34" s="389" customFormat="1" ht="18" hidden="1" customHeight="1" x14ac:dyDescent="0.3">
      <c r="A1051" s="307" t="s">
        <v>121</v>
      </c>
      <c r="B1051" s="291" t="s">
        <v>120</v>
      </c>
      <c r="C1051" s="292">
        <f>IF(E1051+G1051=0, 0, ROUND((P1051-Q1051)/(G1051+E1051)/12,0))</f>
        <v>0</v>
      </c>
      <c r="D1051" s="294">
        <f>IF(F1051=0,0,ROUND(Q1051/F1051,0))</f>
        <v>0</v>
      </c>
      <c r="E1051" s="390"/>
      <c r="F1051" s="391"/>
      <c r="G1051" s="392"/>
      <c r="H1051" s="315"/>
      <c r="I1051" s="316"/>
      <c r="J1051" s="292" t="s">
        <v>120</v>
      </c>
      <c r="K1051" s="292">
        <f>H1051</f>
        <v>0</v>
      </c>
      <c r="L1051" s="316"/>
      <c r="M1051" s="316"/>
      <c r="N1051" s="292" t="s">
        <v>120</v>
      </c>
      <c r="O1051" s="292">
        <f>L1051</f>
        <v>0</v>
      </c>
      <c r="P1051" s="292">
        <f>H1051+L1051</f>
        <v>0</v>
      </c>
      <c r="Q1051" s="292">
        <f>I1051+M1051</f>
        <v>0</v>
      </c>
      <c r="R1051" s="292" t="s">
        <v>120</v>
      </c>
      <c r="S1051" s="294">
        <f>P1051</f>
        <v>0</v>
      </c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</row>
    <row r="1052" spans="1:34" s="389" customFormat="1" ht="18" hidden="1" customHeight="1" x14ac:dyDescent="0.3">
      <c r="A1052" s="307" t="s">
        <v>122</v>
      </c>
      <c r="B1052" s="291" t="s">
        <v>120</v>
      </c>
      <c r="C1052" s="292">
        <f>IF(E1052+G1052=0, 0, ROUND((P1052-Q1052)/(G1052+E1052)/12,0))</f>
        <v>0</v>
      </c>
      <c r="D1052" s="294">
        <f>IF(F1052=0,0,ROUND(Q1052/F1052,0))</f>
        <v>0</v>
      </c>
      <c r="E1052" s="390"/>
      <c r="F1052" s="391"/>
      <c r="G1052" s="392"/>
      <c r="H1052" s="315"/>
      <c r="I1052" s="316"/>
      <c r="J1052" s="292" t="s">
        <v>120</v>
      </c>
      <c r="K1052" s="292">
        <f>H1052</f>
        <v>0</v>
      </c>
      <c r="L1052" s="316"/>
      <c r="M1052" s="316"/>
      <c r="N1052" s="292" t="s">
        <v>120</v>
      </c>
      <c r="O1052" s="292">
        <f>L1052</f>
        <v>0</v>
      </c>
      <c r="P1052" s="292">
        <f>H1052+L1052</f>
        <v>0</v>
      </c>
      <c r="Q1052" s="292">
        <f>I1052+M1052</f>
        <v>0</v>
      </c>
      <c r="R1052" s="292" t="s">
        <v>120</v>
      </c>
      <c r="S1052" s="294">
        <f>P1052</f>
        <v>0</v>
      </c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</row>
    <row r="1053" spans="1:34" s="389" customFormat="1" ht="18" hidden="1" customHeight="1" x14ac:dyDescent="0.3">
      <c r="A1053" s="307" t="s">
        <v>123</v>
      </c>
      <c r="B1053" s="291" t="s">
        <v>120</v>
      </c>
      <c r="C1053" s="292" t="s">
        <v>120</v>
      </c>
      <c r="D1053" s="294" t="s">
        <v>120</v>
      </c>
      <c r="E1053" s="379" t="s">
        <v>120</v>
      </c>
      <c r="F1053" s="380" t="s">
        <v>120</v>
      </c>
      <c r="G1053" s="381" t="s">
        <v>120</v>
      </c>
      <c r="H1053" s="295" t="s">
        <v>120</v>
      </c>
      <c r="I1053" s="292" t="s">
        <v>120</v>
      </c>
      <c r="J1053" s="316"/>
      <c r="K1053" s="292">
        <f>J1053</f>
        <v>0</v>
      </c>
      <c r="L1053" s="292" t="s">
        <v>120</v>
      </c>
      <c r="M1053" s="292" t="s">
        <v>120</v>
      </c>
      <c r="N1053" s="316"/>
      <c r="O1053" s="292">
        <f>N1053</f>
        <v>0</v>
      </c>
      <c r="P1053" s="292" t="s">
        <v>120</v>
      </c>
      <c r="Q1053" s="292" t="s">
        <v>120</v>
      </c>
      <c r="R1053" s="292">
        <f>J1053+N1053</f>
        <v>0</v>
      </c>
      <c r="S1053" s="294">
        <f>R1053</f>
        <v>0</v>
      </c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</row>
    <row r="1054" spans="1:34" s="389" customFormat="1" ht="18" hidden="1" customHeight="1" x14ac:dyDescent="0.3">
      <c r="A1054" s="317" t="s">
        <v>125</v>
      </c>
      <c r="B1054" s="318"/>
      <c r="C1054" s="292">
        <f>IF(E1054+G1054=0, 0, ROUND((P1054-Q1054)/(G1054+E1054)/12,0))</f>
        <v>0</v>
      </c>
      <c r="D1054" s="294">
        <f>IF(F1054=0,0,ROUND(Q1054/F1054,0))</f>
        <v>0</v>
      </c>
      <c r="E1054" s="386">
        <f>E1055+E1056</f>
        <v>0</v>
      </c>
      <c r="F1054" s="387">
        <f>F1055+F1056</f>
        <v>0</v>
      </c>
      <c r="G1054" s="388">
        <f>G1055+G1056</f>
        <v>0</v>
      </c>
      <c r="H1054" s="323">
        <f>H1055+H1056</f>
        <v>0</v>
      </c>
      <c r="I1054" s="319">
        <f t="shared" ref="I1054" si="339">I1055+I1056</f>
        <v>0</v>
      </c>
      <c r="J1054" s="319">
        <f>J1057</f>
        <v>0</v>
      </c>
      <c r="K1054" s="319">
        <f>IF(H1054+J1054=K1055+K1056+K1057,H1054+J1054,"CHYBA")</f>
        <v>0</v>
      </c>
      <c r="L1054" s="319">
        <f>L1055+L1056</f>
        <v>0</v>
      </c>
      <c r="M1054" s="319">
        <f>M1055+M1056</f>
        <v>0</v>
      </c>
      <c r="N1054" s="319">
        <f>N1057</f>
        <v>0</v>
      </c>
      <c r="O1054" s="319">
        <f>IF(L1054+N1054=O1055+O1056+O1057,L1054+N1054,"CHYBA")</f>
        <v>0</v>
      </c>
      <c r="P1054" s="319">
        <f>P1055+P1056</f>
        <v>0</v>
      </c>
      <c r="Q1054" s="319">
        <f>Q1055+Q1056</f>
        <v>0</v>
      </c>
      <c r="R1054" s="319">
        <f>R1057</f>
        <v>0</v>
      </c>
      <c r="S1054" s="324">
        <f>IF(P1054+R1054=S1055+S1056+S1057,P1054+R1054,"CHYBA")</f>
        <v>0</v>
      </c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</row>
    <row r="1055" spans="1:34" s="389" customFormat="1" ht="18" hidden="1" customHeight="1" x14ac:dyDescent="0.3">
      <c r="A1055" s="307" t="s">
        <v>121</v>
      </c>
      <c r="B1055" s="291" t="s">
        <v>120</v>
      </c>
      <c r="C1055" s="292">
        <f>IF(E1055+G1055=0, 0, ROUND((P1055-Q1055)/(G1055+E1055)/12,0))</f>
        <v>0</v>
      </c>
      <c r="D1055" s="294">
        <f>IF(F1055=0,0,ROUND(Q1055/F1055,0))</f>
        <v>0</v>
      </c>
      <c r="E1055" s="390"/>
      <c r="F1055" s="391"/>
      <c r="G1055" s="392"/>
      <c r="H1055" s="315"/>
      <c r="I1055" s="316"/>
      <c r="J1055" s="292" t="s">
        <v>120</v>
      </c>
      <c r="K1055" s="292">
        <f>H1055</f>
        <v>0</v>
      </c>
      <c r="L1055" s="316"/>
      <c r="M1055" s="316"/>
      <c r="N1055" s="292" t="s">
        <v>120</v>
      </c>
      <c r="O1055" s="292">
        <f>L1055</f>
        <v>0</v>
      </c>
      <c r="P1055" s="292">
        <f>H1055+L1055</f>
        <v>0</v>
      </c>
      <c r="Q1055" s="292">
        <f>I1055+M1055</f>
        <v>0</v>
      </c>
      <c r="R1055" s="292" t="s">
        <v>120</v>
      </c>
      <c r="S1055" s="294">
        <f>P1055</f>
        <v>0</v>
      </c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</row>
    <row r="1056" spans="1:34" s="389" customFormat="1" ht="18" hidden="1" customHeight="1" x14ac:dyDescent="0.3">
      <c r="A1056" s="307" t="s">
        <v>122</v>
      </c>
      <c r="B1056" s="291" t="s">
        <v>120</v>
      </c>
      <c r="C1056" s="292">
        <f>IF(E1056+G1056=0, 0, ROUND((P1056-Q1056)/(G1056+E1056)/12,0))</f>
        <v>0</v>
      </c>
      <c r="D1056" s="294">
        <f>IF(F1056=0,0,ROUND(Q1056/F1056,0))</f>
        <v>0</v>
      </c>
      <c r="E1056" s="390"/>
      <c r="F1056" s="391"/>
      <c r="G1056" s="392"/>
      <c r="H1056" s="315"/>
      <c r="I1056" s="316"/>
      <c r="J1056" s="292" t="s">
        <v>120</v>
      </c>
      <c r="K1056" s="292">
        <f>H1056</f>
        <v>0</v>
      </c>
      <c r="L1056" s="316"/>
      <c r="M1056" s="316"/>
      <c r="N1056" s="292" t="s">
        <v>120</v>
      </c>
      <c r="O1056" s="292">
        <f>L1056</f>
        <v>0</v>
      </c>
      <c r="P1056" s="292">
        <f>H1056+L1056</f>
        <v>0</v>
      </c>
      <c r="Q1056" s="292">
        <f>I1056+M1056</f>
        <v>0</v>
      </c>
      <c r="R1056" s="292" t="s">
        <v>120</v>
      </c>
      <c r="S1056" s="294">
        <f>P1056</f>
        <v>0</v>
      </c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</row>
    <row r="1057" spans="1:34" s="389" customFormat="1" ht="18" hidden="1" customHeight="1" x14ac:dyDescent="0.3">
      <c r="A1057" s="325" t="s">
        <v>123</v>
      </c>
      <c r="B1057" s="326" t="s">
        <v>120</v>
      </c>
      <c r="C1057" s="327" t="s">
        <v>120</v>
      </c>
      <c r="D1057" s="333" t="s">
        <v>120</v>
      </c>
      <c r="E1057" s="382" t="s">
        <v>120</v>
      </c>
      <c r="F1057" s="383" t="s">
        <v>120</v>
      </c>
      <c r="G1057" s="384" t="s">
        <v>120</v>
      </c>
      <c r="H1057" s="331" t="s">
        <v>120</v>
      </c>
      <c r="I1057" s="327" t="s">
        <v>120</v>
      </c>
      <c r="J1057" s="332"/>
      <c r="K1057" s="327">
        <f>J1057</f>
        <v>0</v>
      </c>
      <c r="L1057" s="327" t="s">
        <v>120</v>
      </c>
      <c r="M1057" s="327" t="s">
        <v>120</v>
      </c>
      <c r="N1057" s="332"/>
      <c r="O1057" s="327">
        <f>N1057</f>
        <v>0</v>
      </c>
      <c r="P1057" s="327" t="s">
        <v>120</v>
      </c>
      <c r="Q1057" s="327" t="s">
        <v>120</v>
      </c>
      <c r="R1057" s="327">
        <f>J1057+N1057</f>
        <v>0</v>
      </c>
      <c r="S1057" s="333">
        <f>R1057</f>
        <v>0</v>
      </c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</row>
    <row r="1058" spans="1:34" s="389" customFormat="1" ht="18" hidden="1" customHeight="1" x14ac:dyDescent="0.3">
      <c r="A1058" s="301" t="s">
        <v>55</v>
      </c>
      <c r="B1058" s="302" t="s">
        <v>120</v>
      </c>
      <c r="C1058" s="303">
        <f>IF(E1058+G1058=0, 0, ROUND((P1058-Q1058)/(G1058+E1058)/12,0))</f>
        <v>0</v>
      </c>
      <c r="D1058" s="305">
        <f>IF(F1058=0,0,ROUND(Q1058/F1058,0))</f>
        <v>0</v>
      </c>
      <c r="E1058" s="395">
        <f>E1059+E1060</f>
        <v>0</v>
      </c>
      <c r="F1058" s="396">
        <f>F1059+F1060</f>
        <v>0</v>
      </c>
      <c r="G1058" s="397">
        <f>G1059+G1060</f>
        <v>0</v>
      </c>
      <c r="H1058" s="306">
        <f>H1059+H1060</f>
        <v>0</v>
      </c>
      <c r="I1058" s="303">
        <f>I1059+I1060</f>
        <v>0</v>
      </c>
      <c r="J1058" s="303">
        <f>J1061</f>
        <v>0</v>
      </c>
      <c r="K1058" s="303">
        <f>IF(H1058+J1058=K1059+K1060+K1061,H1058+J1058,"CHYBA")</f>
        <v>0</v>
      </c>
      <c r="L1058" s="303">
        <f>L1059+L1060</f>
        <v>0</v>
      </c>
      <c r="M1058" s="303">
        <f>M1059+M1060</f>
        <v>0</v>
      </c>
      <c r="N1058" s="303">
        <f>N1061</f>
        <v>0</v>
      </c>
      <c r="O1058" s="303">
        <f>IF(L1058+N1058=O1059+O1060+O1061,L1058+N1058,"CHYBA")</f>
        <v>0</v>
      </c>
      <c r="P1058" s="303">
        <f>P1059+P1060</f>
        <v>0</v>
      </c>
      <c r="Q1058" s="303">
        <f>Q1059+Q1060</f>
        <v>0</v>
      </c>
      <c r="R1058" s="303">
        <f>R1061</f>
        <v>0</v>
      </c>
      <c r="S1058" s="305">
        <f>IF(P1058+R1058=S1059+S1060+S1061,P1058+R1058,"CHYBA")</f>
        <v>0</v>
      </c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</row>
    <row r="1059" spans="1:34" s="389" customFormat="1" ht="18" hidden="1" customHeight="1" x14ac:dyDescent="0.3">
      <c r="A1059" s="307" t="s">
        <v>121</v>
      </c>
      <c r="B1059" s="291" t="s">
        <v>120</v>
      </c>
      <c r="C1059" s="292">
        <f>IF(E1059+G1059=0, 0, ROUND((P1059-Q1059)/(G1059+E1059)/12,0))</f>
        <v>0</v>
      </c>
      <c r="D1059" s="294">
        <f>IF(F1059=0,0,ROUND(Q1059/F1059,0))</f>
        <v>0</v>
      </c>
      <c r="E1059" s="379">
        <f>E1063+E1095+E1127+E1159+E1191+E1223+E1255+E1287+E1319+E1351+E1383</f>
        <v>0</v>
      </c>
      <c r="F1059" s="380">
        <f>F1063+F1095+F1127+F1159+F1191+F1223+F1255+F1287+F1319+F1351+F1383</f>
        <v>0</v>
      </c>
      <c r="G1059" s="381">
        <f t="shared" ref="G1059" si="340">G1063+G1095+G1127+G1159+G1191+G1223+G1255+G1287+G1319+G1351+G1383</f>
        <v>0</v>
      </c>
      <c r="H1059" s="295">
        <f>H1063+H1095+H1127+H1159+H1191+H1223+H1255+H1287+H1319+H1351+H1383</f>
        <v>0</v>
      </c>
      <c r="I1059" s="292">
        <f>I1063+I1095+I1127+I1159+I1191+I1223+I1255+I1287+I1319+I1351+I1383</f>
        <v>0</v>
      </c>
      <c r="J1059" s="292" t="s">
        <v>120</v>
      </c>
      <c r="K1059" s="292">
        <f>H1059</f>
        <v>0</v>
      </c>
      <c r="L1059" s="292">
        <f>L1063+L1095+L1127+L1159+L1191+L1223+L1255+L1287+L1319+L1351+L1383</f>
        <v>0</v>
      </c>
      <c r="M1059" s="292">
        <f t="shared" ref="M1059" si="341">M1063+M1095+M1127+M1159+M1191+M1223+M1255+M1287+M1319+M1351+M1383</f>
        <v>0</v>
      </c>
      <c r="N1059" s="292" t="s">
        <v>120</v>
      </c>
      <c r="O1059" s="292">
        <f>L1059</f>
        <v>0</v>
      </c>
      <c r="P1059" s="292">
        <f>H1059+L1059</f>
        <v>0</v>
      </c>
      <c r="Q1059" s="292">
        <f>I1059+M1059</f>
        <v>0</v>
      </c>
      <c r="R1059" s="292" t="s">
        <v>120</v>
      </c>
      <c r="S1059" s="294">
        <f>P1059</f>
        <v>0</v>
      </c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</row>
    <row r="1060" spans="1:34" s="389" customFormat="1" ht="18" hidden="1" customHeight="1" x14ac:dyDescent="0.3">
      <c r="A1060" s="307" t="s">
        <v>122</v>
      </c>
      <c r="B1060" s="291" t="s">
        <v>120</v>
      </c>
      <c r="C1060" s="292">
        <f>IF(E1060+G1060=0, 0, ROUND((P1060-Q1060)/(G1060+E1060)/12,0))</f>
        <v>0</v>
      </c>
      <c r="D1060" s="294">
        <f>IF(F1060=0,0,ROUND(Q1060/F1060,0))</f>
        <v>0</v>
      </c>
      <c r="E1060" s="379">
        <f>E1064+E1096+E1128+E1160+E1192+E1224+E1256+E1288+E1320+E1352+E1384</f>
        <v>0</v>
      </c>
      <c r="F1060" s="380">
        <f t="shared" ref="F1060:G1060" si="342">F1064+F1096+F1128+F1160+F1192+F1224+F1256+F1288+F1320+F1352+F1384</f>
        <v>0</v>
      </c>
      <c r="G1060" s="381">
        <f t="shared" si="342"/>
        <v>0</v>
      </c>
      <c r="H1060" s="295">
        <f>H1064+H1096+H1128+H1160+H1192+H1224+H1256+H1288+H1320+H1352+H1384</f>
        <v>0</v>
      </c>
      <c r="I1060" s="292">
        <f>I1064+I1096+I1128+I1160+I1192+I1224+I1256+I1288+I1320+I1352+I1384</f>
        <v>0</v>
      </c>
      <c r="J1060" s="292" t="s">
        <v>120</v>
      </c>
      <c r="K1060" s="292">
        <f>H1060</f>
        <v>0</v>
      </c>
      <c r="L1060" s="292">
        <f t="shared" ref="L1060:M1060" si="343">L1064+L1096+L1128+L1160+L1192+L1224+L1256+L1288+L1320+L1352+L1384</f>
        <v>0</v>
      </c>
      <c r="M1060" s="292">
        <f t="shared" si="343"/>
        <v>0</v>
      </c>
      <c r="N1060" s="292" t="s">
        <v>120</v>
      </c>
      <c r="O1060" s="292">
        <f>L1060</f>
        <v>0</v>
      </c>
      <c r="P1060" s="292">
        <f>H1060+L1060</f>
        <v>0</v>
      </c>
      <c r="Q1060" s="292">
        <f>I1060+M1060</f>
        <v>0</v>
      </c>
      <c r="R1060" s="292" t="s">
        <v>120</v>
      </c>
      <c r="S1060" s="294">
        <f>P1060</f>
        <v>0</v>
      </c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</row>
    <row r="1061" spans="1:34" s="389" customFormat="1" ht="18" hidden="1" customHeight="1" x14ac:dyDescent="0.3">
      <c r="A1061" s="334" t="s">
        <v>123</v>
      </c>
      <c r="B1061" s="335" t="s">
        <v>120</v>
      </c>
      <c r="C1061" s="292" t="s">
        <v>120</v>
      </c>
      <c r="D1061" s="294" t="s">
        <v>120</v>
      </c>
      <c r="E1061" s="398" t="s">
        <v>120</v>
      </c>
      <c r="F1061" s="399" t="s">
        <v>120</v>
      </c>
      <c r="G1061" s="400" t="s">
        <v>120</v>
      </c>
      <c r="H1061" s="340" t="s">
        <v>120</v>
      </c>
      <c r="I1061" s="336" t="s">
        <v>120</v>
      </c>
      <c r="J1061" s="336">
        <f>J1065+J1097+J1129+J1161+J1193+J1225+J1257+J1289+J1321+J1353+J1385</f>
        <v>0</v>
      </c>
      <c r="K1061" s="336">
        <f>J1061</f>
        <v>0</v>
      </c>
      <c r="L1061" s="336" t="s">
        <v>120</v>
      </c>
      <c r="M1061" s="336" t="s">
        <v>120</v>
      </c>
      <c r="N1061" s="336">
        <f>N1065+N1097+N1129+N1161+N1193+N1225+N1257+N1289+N1321+N1353+N1385</f>
        <v>0</v>
      </c>
      <c r="O1061" s="336">
        <f>N1061</f>
        <v>0</v>
      </c>
      <c r="P1061" s="336" t="s">
        <v>120</v>
      </c>
      <c r="Q1061" s="336" t="s">
        <v>120</v>
      </c>
      <c r="R1061" s="336">
        <f>J1061+N1061</f>
        <v>0</v>
      </c>
      <c r="S1061" s="341">
        <f>R1061</f>
        <v>0</v>
      </c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</row>
    <row r="1062" spans="1:34" s="389" customFormat="1" ht="18" hidden="1" customHeight="1" x14ac:dyDescent="0.3">
      <c r="A1062" s="342" t="s">
        <v>126</v>
      </c>
      <c r="B1062" s="291" t="s">
        <v>120</v>
      </c>
      <c r="C1062" s="292">
        <f>IF(E1062+G1062=0, 0, ROUND((P1062-Q1062)/(G1062+E1062)/12,0))</f>
        <v>0</v>
      </c>
      <c r="D1062" s="294">
        <f>IF(F1062=0,0,ROUND(Q1062/F1062,0))</f>
        <v>0</v>
      </c>
      <c r="E1062" s="379">
        <f>E1063+E1064</f>
        <v>0</v>
      </c>
      <c r="F1062" s="380">
        <f>F1063+F1064</f>
        <v>0</v>
      </c>
      <c r="G1062" s="381">
        <f>G1063+G1064</f>
        <v>0</v>
      </c>
      <c r="H1062" s="295">
        <f>H1063+H1064</f>
        <v>0</v>
      </c>
      <c r="I1062" s="292">
        <f>I1063+I1064</f>
        <v>0</v>
      </c>
      <c r="J1062" s="292">
        <f>J1065</f>
        <v>0</v>
      </c>
      <c r="K1062" s="292">
        <f>IF(H1062+J1062=K1063+K1064+K1065,H1062+J1062,"CHYBA")</f>
        <v>0</v>
      </c>
      <c r="L1062" s="292">
        <f>L1063+L1064</f>
        <v>0</v>
      </c>
      <c r="M1062" s="292">
        <f>M1063+M1064</f>
        <v>0</v>
      </c>
      <c r="N1062" s="292">
        <f>N1065</f>
        <v>0</v>
      </c>
      <c r="O1062" s="292">
        <f>IF(L1062+N1062=O1063+O1064+O1065,L1062+N1062,"CHYBA")</f>
        <v>0</v>
      </c>
      <c r="P1062" s="292">
        <f>P1063+P1064</f>
        <v>0</v>
      </c>
      <c r="Q1062" s="292">
        <f>Q1063+Q1064</f>
        <v>0</v>
      </c>
      <c r="R1062" s="292">
        <f>R1065</f>
        <v>0</v>
      </c>
      <c r="S1062" s="294">
        <f>IF(P1062+R1062=S1063+S1064+S1065,P1062+R1062,"CHYBA")</f>
        <v>0</v>
      </c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</row>
    <row r="1063" spans="1:34" s="389" customFormat="1" ht="18" hidden="1" customHeight="1" x14ac:dyDescent="0.3">
      <c r="A1063" s="307" t="s">
        <v>121</v>
      </c>
      <c r="B1063" s="291" t="s">
        <v>120</v>
      </c>
      <c r="C1063" s="292">
        <f>IF(E1063+G1063=0, 0, ROUND((P1063-Q1063)/(G1063+E1063)/12,0))</f>
        <v>0</v>
      </c>
      <c r="D1063" s="294">
        <f>IF(F1063=0,0,ROUND(Q1063/F1063,0))</f>
        <v>0</v>
      </c>
      <c r="E1063" s="379">
        <f>E1067+E1071+E1075+E1079+E1083+E1087+E1091</f>
        <v>0</v>
      </c>
      <c r="F1063" s="380">
        <f>F1067+F1071+F1075+F1079+F1083+F1087+F1091</f>
        <v>0</v>
      </c>
      <c r="G1063" s="381">
        <f>G1067+G1071+G1075+G1079+G1083+G1087+G1091</f>
        <v>0</v>
      </c>
      <c r="H1063" s="295">
        <f>H1067+H1071+H1075+H1079+H1083+H1087+H1091</f>
        <v>0</v>
      </c>
      <c r="I1063" s="292">
        <f t="shared" ref="I1063:I1064" si="344">I1067+I1071+I1075+I1079+I1083+I1087+I1091</f>
        <v>0</v>
      </c>
      <c r="J1063" s="292" t="s">
        <v>120</v>
      </c>
      <c r="K1063" s="292">
        <f>H1063</f>
        <v>0</v>
      </c>
      <c r="L1063" s="292">
        <f>L1067+L1071+L1075+L1079+L1083+L1087+L1091</f>
        <v>0</v>
      </c>
      <c r="M1063" s="292">
        <f t="shared" ref="M1063:M1064" si="345">M1067+M1071+M1075+M1079+M1083+M1087+M1091</f>
        <v>0</v>
      </c>
      <c r="N1063" s="292" t="s">
        <v>120</v>
      </c>
      <c r="O1063" s="292">
        <f>L1063</f>
        <v>0</v>
      </c>
      <c r="P1063" s="292">
        <f>H1063+L1063</f>
        <v>0</v>
      </c>
      <c r="Q1063" s="292">
        <f>I1063+M1063</f>
        <v>0</v>
      </c>
      <c r="R1063" s="292" t="s">
        <v>120</v>
      </c>
      <c r="S1063" s="294">
        <f>P1063</f>
        <v>0</v>
      </c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</row>
    <row r="1064" spans="1:34" s="389" customFormat="1" ht="18" hidden="1" customHeight="1" x14ac:dyDescent="0.3">
      <c r="A1064" s="307" t="s">
        <v>122</v>
      </c>
      <c r="B1064" s="291" t="s">
        <v>120</v>
      </c>
      <c r="C1064" s="292">
        <f>IF(E1064+G1064=0, 0, ROUND((P1064-Q1064)/(G1064+E1064)/12,0))</f>
        <v>0</v>
      </c>
      <c r="D1064" s="294">
        <f>IF(F1064=0,0,ROUND(Q1064/F1064,0))</f>
        <v>0</v>
      </c>
      <c r="E1064" s="379">
        <f>E1068+E1072+E1076+E1080+E1084+E1088+E1092</f>
        <v>0</v>
      </c>
      <c r="F1064" s="380">
        <f t="shared" ref="F1064:G1064" si="346">F1068+F1072+F1076+F1080+F1084+F1088+F1092</f>
        <v>0</v>
      </c>
      <c r="G1064" s="381">
        <f t="shared" si="346"/>
        <v>0</v>
      </c>
      <c r="H1064" s="295">
        <f>H1068+H1072+H1076+H1080+H1084+H1088+H1092</f>
        <v>0</v>
      </c>
      <c r="I1064" s="292">
        <f t="shared" si="344"/>
        <v>0</v>
      </c>
      <c r="J1064" s="292" t="s">
        <v>120</v>
      </c>
      <c r="K1064" s="292">
        <f>H1064</f>
        <v>0</v>
      </c>
      <c r="L1064" s="292">
        <f>L1068+L1072+L1076+L1080+L1084+L1088+L1092</f>
        <v>0</v>
      </c>
      <c r="M1064" s="292">
        <f t="shared" si="345"/>
        <v>0</v>
      </c>
      <c r="N1064" s="292" t="s">
        <v>120</v>
      </c>
      <c r="O1064" s="292">
        <f>L1064</f>
        <v>0</v>
      </c>
      <c r="P1064" s="292">
        <f>H1064+L1064</f>
        <v>0</v>
      </c>
      <c r="Q1064" s="292">
        <f>I1064+M1064</f>
        <v>0</v>
      </c>
      <c r="R1064" s="292" t="s">
        <v>120</v>
      </c>
      <c r="S1064" s="294">
        <f>P1064</f>
        <v>0</v>
      </c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</row>
    <row r="1065" spans="1:34" s="389" customFormat="1" ht="18" hidden="1" customHeight="1" x14ac:dyDescent="0.3">
      <c r="A1065" s="307" t="s">
        <v>123</v>
      </c>
      <c r="B1065" s="291" t="s">
        <v>120</v>
      </c>
      <c r="C1065" s="292" t="s">
        <v>120</v>
      </c>
      <c r="D1065" s="294" t="s">
        <v>120</v>
      </c>
      <c r="E1065" s="379" t="s">
        <v>120</v>
      </c>
      <c r="F1065" s="380" t="s">
        <v>120</v>
      </c>
      <c r="G1065" s="381" t="s">
        <v>120</v>
      </c>
      <c r="H1065" s="295" t="s">
        <v>120</v>
      </c>
      <c r="I1065" s="292" t="s">
        <v>120</v>
      </c>
      <c r="J1065" s="292">
        <f>J1069+J1073+J1077+J1081+J1085+J1089+J1093</f>
        <v>0</v>
      </c>
      <c r="K1065" s="292">
        <f>J1065</f>
        <v>0</v>
      </c>
      <c r="L1065" s="292" t="s">
        <v>120</v>
      </c>
      <c r="M1065" s="292" t="s">
        <v>120</v>
      </c>
      <c r="N1065" s="292">
        <f>N1069+N1073+N1077+N1081+N1085+N1089+N1093</f>
        <v>0</v>
      </c>
      <c r="O1065" s="292">
        <f>N1065</f>
        <v>0</v>
      </c>
      <c r="P1065" s="292" t="s">
        <v>120</v>
      </c>
      <c r="Q1065" s="292" t="s">
        <v>120</v>
      </c>
      <c r="R1065" s="292">
        <f>J1065+N1065</f>
        <v>0</v>
      </c>
      <c r="S1065" s="294">
        <f>R1065</f>
        <v>0</v>
      </c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</row>
    <row r="1066" spans="1:34" s="389" customFormat="1" ht="18" hidden="1" customHeight="1" x14ac:dyDescent="0.3">
      <c r="A1066" s="308" t="s">
        <v>125</v>
      </c>
      <c r="B1066" s="309"/>
      <c r="C1066" s="292">
        <f>IF(E1066+G1066=0, 0, ROUND((P1066-Q1066)/(G1066+E1066)/12,0))</f>
        <v>0</v>
      </c>
      <c r="D1066" s="294">
        <f>IF(F1066=0,0,ROUND(Q1066/F1066,0))</f>
        <v>0</v>
      </c>
      <c r="E1066" s="379">
        <f>E1067+E1068</f>
        <v>0</v>
      </c>
      <c r="F1066" s="380">
        <f>F1067+F1068</f>
        <v>0</v>
      </c>
      <c r="G1066" s="381">
        <f>G1067+G1068</f>
        <v>0</v>
      </c>
      <c r="H1066" s="310">
        <f>H1067+H1068</f>
        <v>0</v>
      </c>
      <c r="I1066" s="311">
        <f>I1067+I1068</f>
        <v>0</v>
      </c>
      <c r="J1066" s="311">
        <f>J1069</f>
        <v>0</v>
      </c>
      <c r="K1066" s="311">
        <f>IF(H1066+J1066=K1067+K1068+K1069,H1066+J1066,"CHYBA")</f>
        <v>0</v>
      </c>
      <c r="L1066" s="292">
        <f>L1067+L1068</f>
        <v>0</v>
      </c>
      <c r="M1066" s="292">
        <f>M1067+M1068</f>
        <v>0</v>
      </c>
      <c r="N1066" s="292">
        <f>N1069</f>
        <v>0</v>
      </c>
      <c r="O1066" s="292">
        <f>IF(L1066+N1066=O1067+O1068+O1069,L1066+N1066,"CHYBA")</f>
        <v>0</v>
      </c>
      <c r="P1066" s="292">
        <f>P1067+P1068</f>
        <v>0</v>
      </c>
      <c r="Q1066" s="292">
        <f>Q1067+Q1068</f>
        <v>0</v>
      </c>
      <c r="R1066" s="292">
        <f>R1069</f>
        <v>0</v>
      </c>
      <c r="S1066" s="294">
        <f>IF(P1066+R1066=S1067+S1068+S1069,P1066+R1066,"CHYBA")</f>
        <v>0</v>
      </c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</row>
    <row r="1067" spans="1:34" s="389" customFormat="1" ht="18" hidden="1" customHeight="1" x14ac:dyDescent="0.3">
      <c r="A1067" s="307" t="s">
        <v>121</v>
      </c>
      <c r="B1067" s="291" t="s">
        <v>120</v>
      </c>
      <c r="C1067" s="292">
        <f>IF(E1067+G1067=0, 0, ROUND((P1067-Q1067)/(G1067+E1067)/12,0))</f>
        <v>0</v>
      </c>
      <c r="D1067" s="294">
        <f>IF(F1067=0,0,ROUND(Q1067/F1067,0))</f>
        <v>0</v>
      </c>
      <c r="E1067" s="390"/>
      <c r="F1067" s="391"/>
      <c r="G1067" s="392"/>
      <c r="H1067" s="315"/>
      <c r="I1067" s="316"/>
      <c r="J1067" s="311" t="s">
        <v>120</v>
      </c>
      <c r="K1067" s="311">
        <f>H1067</f>
        <v>0</v>
      </c>
      <c r="L1067" s="316"/>
      <c r="M1067" s="316"/>
      <c r="N1067" s="292" t="s">
        <v>120</v>
      </c>
      <c r="O1067" s="292">
        <f>L1067</f>
        <v>0</v>
      </c>
      <c r="P1067" s="292">
        <f>H1067+L1067</f>
        <v>0</v>
      </c>
      <c r="Q1067" s="292">
        <f>I1067+M1067</f>
        <v>0</v>
      </c>
      <c r="R1067" s="292" t="s">
        <v>120</v>
      </c>
      <c r="S1067" s="294">
        <f>P1067</f>
        <v>0</v>
      </c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</row>
    <row r="1068" spans="1:34" s="389" customFormat="1" ht="18" hidden="1" customHeight="1" x14ac:dyDescent="0.3">
      <c r="A1068" s="307" t="s">
        <v>122</v>
      </c>
      <c r="B1068" s="291" t="s">
        <v>120</v>
      </c>
      <c r="C1068" s="292">
        <f>IF(E1068+G1068=0, 0, ROUND((P1068-Q1068)/(G1068+E1068)/12,0))</f>
        <v>0</v>
      </c>
      <c r="D1068" s="294">
        <f>IF(F1068=0,0,ROUND(Q1068/F1068,0))</f>
        <v>0</v>
      </c>
      <c r="E1068" s="390"/>
      <c r="F1068" s="391"/>
      <c r="G1068" s="392"/>
      <c r="H1068" s="315"/>
      <c r="I1068" s="316"/>
      <c r="J1068" s="311" t="s">
        <v>120</v>
      </c>
      <c r="K1068" s="311">
        <f>H1068</f>
        <v>0</v>
      </c>
      <c r="L1068" s="316"/>
      <c r="M1068" s="316"/>
      <c r="N1068" s="292" t="s">
        <v>120</v>
      </c>
      <c r="O1068" s="292">
        <f>L1068</f>
        <v>0</v>
      </c>
      <c r="P1068" s="292">
        <f>H1068+L1068</f>
        <v>0</v>
      </c>
      <c r="Q1068" s="292">
        <f>I1068+M1068</f>
        <v>0</v>
      </c>
      <c r="R1068" s="292" t="s">
        <v>120</v>
      </c>
      <c r="S1068" s="294">
        <f>P1068</f>
        <v>0</v>
      </c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</row>
    <row r="1069" spans="1:34" s="389" customFormat="1" ht="18" hidden="1" customHeight="1" x14ac:dyDescent="0.3">
      <c r="A1069" s="307" t="s">
        <v>123</v>
      </c>
      <c r="B1069" s="291" t="s">
        <v>120</v>
      </c>
      <c r="C1069" s="292" t="s">
        <v>120</v>
      </c>
      <c r="D1069" s="294" t="s">
        <v>120</v>
      </c>
      <c r="E1069" s="379" t="s">
        <v>120</v>
      </c>
      <c r="F1069" s="380" t="s">
        <v>120</v>
      </c>
      <c r="G1069" s="381" t="s">
        <v>120</v>
      </c>
      <c r="H1069" s="295" t="s">
        <v>120</v>
      </c>
      <c r="I1069" s="292" t="s">
        <v>120</v>
      </c>
      <c r="J1069" s="316"/>
      <c r="K1069" s="311">
        <f>J1069</f>
        <v>0</v>
      </c>
      <c r="L1069" s="292" t="s">
        <v>120</v>
      </c>
      <c r="M1069" s="292" t="s">
        <v>120</v>
      </c>
      <c r="N1069" s="316"/>
      <c r="O1069" s="292">
        <f>N1069</f>
        <v>0</v>
      </c>
      <c r="P1069" s="292" t="s">
        <v>120</v>
      </c>
      <c r="Q1069" s="292" t="s">
        <v>120</v>
      </c>
      <c r="R1069" s="292">
        <f>J1069+N1069</f>
        <v>0</v>
      </c>
      <c r="S1069" s="294">
        <f>R1069</f>
        <v>0</v>
      </c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</row>
    <row r="1070" spans="1:34" s="389" customFormat="1" ht="18" hidden="1" customHeight="1" x14ac:dyDescent="0.3">
      <c r="A1070" s="308" t="s">
        <v>125</v>
      </c>
      <c r="B1070" s="309"/>
      <c r="C1070" s="292">
        <f>IF(E1070+G1070=0, 0, ROUND((P1070-Q1070)/(G1070+E1070)/12,0))</f>
        <v>0</v>
      </c>
      <c r="D1070" s="294">
        <f>IF(F1070=0,0,ROUND(Q1070/F1070,0))</f>
        <v>0</v>
      </c>
      <c r="E1070" s="379">
        <f>E1071+E1072</f>
        <v>0</v>
      </c>
      <c r="F1070" s="380">
        <f>F1071+F1072</f>
        <v>0</v>
      </c>
      <c r="G1070" s="381">
        <f>G1071+G1072</f>
        <v>0</v>
      </c>
      <c r="H1070" s="295">
        <f>H1071+H1072</f>
        <v>0</v>
      </c>
      <c r="I1070" s="292">
        <f t="shared" ref="I1070" si="347">I1071+I1072</f>
        <v>0</v>
      </c>
      <c r="J1070" s="292">
        <f>J1073</f>
        <v>0</v>
      </c>
      <c r="K1070" s="292">
        <f>IF(H1070+J1070=K1071+K1072+K1073,H1070+J1070,"CHYBA")</f>
        <v>0</v>
      </c>
      <c r="L1070" s="292">
        <f>L1071+L1072</f>
        <v>0</v>
      </c>
      <c r="M1070" s="292">
        <f>M1071+M1072</f>
        <v>0</v>
      </c>
      <c r="N1070" s="292">
        <f>N1073</f>
        <v>0</v>
      </c>
      <c r="O1070" s="292">
        <f>IF(L1070+N1070=O1071+O1072+O1073,L1070+N1070,"CHYBA")</f>
        <v>0</v>
      </c>
      <c r="P1070" s="292">
        <f>P1071+P1072</f>
        <v>0</v>
      </c>
      <c r="Q1070" s="292">
        <f>Q1071+Q1072</f>
        <v>0</v>
      </c>
      <c r="R1070" s="292">
        <f>R1073</f>
        <v>0</v>
      </c>
      <c r="S1070" s="294">
        <f>IF(P1070+R1070=S1071+S1072+S1073,P1070+R1070,"CHYBA")</f>
        <v>0</v>
      </c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</row>
    <row r="1071" spans="1:34" s="389" customFormat="1" ht="18" hidden="1" customHeight="1" x14ac:dyDescent="0.3">
      <c r="A1071" s="307" t="s">
        <v>121</v>
      </c>
      <c r="B1071" s="291" t="s">
        <v>120</v>
      </c>
      <c r="C1071" s="292">
        <f>IF(E1071+G1071=0, 0, ROUND((P1071-Q1071)/(G1071+E1071)/12,0))</f>
        <v>0</v>
      </c>
      <c r="D1071" s="294">
        <f>IF(F1071=0,0,ROUND(Q1071/F1071,0))</f>
        <v>0</v>
      </c>
      <c r="E1071" s="390"/>
      <c r="F1071" s="391"/>
      <c r="G1071" s="392"/>
      <c r="H1071" s="315"/>
      <c r="I1071" s="316"/>
      <c r="J1071" s="292" t="s">
        <v>120</v>
      </c>
      <c r="K1071" s="292">
        <f>H1071</f>
        <v>0</v>
      </c>
      <c r="L1071" s="316"/>
      <c r="M1071" s="316"/>
      <c r="N1071" s="292" t="s">
        <v>120</v>
      </c>
      <c r="O1071" s="292">
        <f>L1071</f>
        <v>0</v>
      </c>
      <c r="P1071" s="292">
        <f>H1071+L1071</f>
        <v>0</v>
      </c>
      <c r="Q1071" s="292">
        <f>I1071+M1071</f>
        <v>0</v>
      </c>
      <c r="R1071" s="292" t="s">
        <v>120</v>
      </c>
      <c r="S1071" s="294">
        <f>P1071</f>
        <v>0</v>
      </c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</row>
    <row r="1072" spans="1:34" s="389" customFormat="1" ht="18" hidden="1" customHeight="1" x14ac:dyDescent="0.3">
      <c r="A1072" s="307" t="s">
        <v>122</v>
      </c>
      <c r="B1072" s="291" t="s">
        <v>120</v>
      </c>
      <c r="C1072" s="292">
        <f>IF(E1072+G1072=0, 0, ROUND((P1072-Q1072)/(G1072+E1072)/12,0))</f>
        <v>0</v>
      </c>
      <c r="D1072" s="294">
        <f>IF(F1072=0,0,ROUND(Q1072/F1072,0))</f>
        <v>0</v>
      </c>
      <c r="E1072" s="390"/>
      <c r="F1072" s="391"/>
      <c r="G1072" s="392"/>
      <c r="H1072" s="315"/>
      <c r="I1072" s="316"/>
      <c r="J1072" s="292" t="s">
        <v>120</v>
      </c>
      <c r="K1072" s="292">
        <f>H1072</f>
        <v>0</v>
      </c>
      <c r="L1072" s="316"/>
      <c r="M1072" s="316"/>
      <c r="N1072" s="292" t="s">
        <v>120</v>
      </c>
      <c r="O1072" s="292">
        <f>L1072</f>
        <v>0</v>
      </c>
      <c r="P1072" s="292">
        <f>H1072+L1072</f>
        <v>0</v>
      </c>
      <c r="Q1072" s="292">
        <f>I1072+M1072</f>
        <v>0</v>
      </c>
      <c r="R1072" s="292" t="s">
        <v>120</v>
      </c>
      <c r="S1072" s="294">
        <f>P1072</f>
        <v>0</v>
      </c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</row>
    <row r="1073" spans="1:34" s="389" customFormat="1" ht="18" hidden="1" customHeight="1" x14ac:dyDescent="0.3">
      <c r="A1073" s="307" t="s">
        <v>123</v>
      </c>
      <c r="B1073" s="291" t="s">
        <v>120</v>
      </c>
      <c r="C1073" s="292" t="s">
        <v>120</v>
      </c>
      <c r="D1073" s="294" t="s">
        <v>120</v>
      </c>
      <c r="E1073" s="379" t="s">
        <v>120</v>
      </c>
      <c r="F1073" s="380" t="s">
        <v>120</v>
      </c>
      <c r="G1073" s="381" t="s">
        <v>120</v>
      </c>
      <c r="H1073" s="295" t="s">
        <v>120</v>
      </c>
      <c r="I1073" s="292" t="s">
        <v>120</v>
      </c>
      <c r="J1073" s="316"/>
      <c r="K1073" s="292">
        <f>J1073</f>
        <v>0</v>
      </c>
      <c r="L1073" s="292" t="s">
        <v>120</v>
      </c>
      <c r="M1073" s="292" t="s">
        <v>120</v>
      </c>
      <c r="N1073" s="316"/>
      <c r="O1073" s="292">
        <f>N1073</f>
        <v>0</v>
      </c>
      <c r="P1073" s="292" t="s">
        <v>120</v>
      </c>
      <c r="Q1073" s="292" t="s">
        <v>120</v>
      </c>
      <c r="R1073" s="292">
        <f>J1073+N1073</f>
        <v>0</v>
      </c>
      <c r="S1073" s="294">
        <f>R1073</f>
        <v>0</v>
      </c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</row>
    <row r="1074" spans="1:34" s="389" customFormat="1" ht="18" hidden="1" customHeight="1" x14ac:dyDescent="0.3">
      <c r="A1074" s="308" t="s">
        <v>125</v>
      </c>
      <c r="B1074" s="309"/>
      <c r="C1074" s="292">
        <f>IF(E1074+G1074=0, 0, ROUND((P1074-Q1074)/(G1074+E1074)/12,0))</f>
        <v>0</v>
      </c>
      <c r="D1074" s="294">
        <f>IF(F1074=0,0,ROUND(Q1074/F1074,0))</f>
        <v>0</v>
      </c>
      <c r="E1074" s="379">
        <f>E1075+E1076</f>
        <v>0</v>
      </c>
      <c r="F1074" s="380">
        <f>F1075+F1076</f>
        <v>0</v>
      </c>
      <c r="G1074" s="381">
        <f>G1075+G1076</f>
        <v>0</v>
      </c>
      <c r="H1074" s="295">
        <f>H1075+H1076</f>
        <v>0</v>
      </c>
      <c r="I1074" s="292">
        <f t="shared" ref="I1074" si="348">I1075+I1076</f>
        <v>0</v>
      </c>
      <c r="J1074" s="292">
        <f>J1077</f>
        <v>0</v>
      </c>
      <c r="K1074" s="292">
        <f>IF(H1074+J1074=K1075+K1076+K1077,H1074+J1074,"CHYBA")</f>
        <v>0</v>
      </c>
      <c r="L1074" s="292">
        <f>L1075+L1076</f>
        <v>0</v>
      </c>
      <c r="M1074" s="292">
        <f>M1075+M1076</f>
        <v>0</v>
      </c>
      <c r="N1074" s="292">
        <f>N1077</f>
        <v>0</v>
      </c>
      <c r="O1074" s="292">
        <f>IF(L1074+N1074=O1075+O1076+O1077,L1074+N1074,"CHYBA")</f>
        <v>0</v>
      </c>
      <c r="P1074" s="292">
        <f>P1075+P1076</f>
        <v>0</v>
      </c>
      <c r="Q1074" s="292">
        <f>Q1075+Q1076</f>
        <v>0</v>
      </c>
      <c r="R1074" s="292">
        <f>R1077</f>
        <v>0</v>
      </c>
      <c r="S1074" s="294">
        <f>IF(P1074+R1074=S1075+S1076+S1077,P1074+R1074,"CHYBA")</f>
        <v>0</v>
      </c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</row>
    <row r="1075" spans="1:34" s="389" customFormat="1" ht="18" hidden="1" customHeight="1" x14ac:dyDescent="0.3">
      <c r="A1075" s="307" t="s">
        <v>121</v>
      </c>
      <c r="B1075" s="291" t="s">
        <v>120</v>
      </c>
      <c r="C1075" s="292">
        <f>IF(E1075+G1075=0, 0, ROUND((P1075-Q1075)/(G1075+E1075)/12,0))</f>
        <v>0</v>
      </c>
      <c r="D1075" s="294">
        <f>IF(F1075=0,0,ROUND(Q1075/F1075,0))</f>
        <v>0</v>
      </c>
      <c r="E1075" s="390"/>
      <c r="F1075" s="391"/>
      <c r="G1075" s="392"/>
      <c r="H1075" s="315"/>
      <c r="I1075" s="316"/>
      <c r="J1075" s="292" t="s">
        <v>120</v>
      </c>
      <c r="K1075" s="292">
        <f>H1075</f>
        <v>0</v>
      </c>
      <c r="L1075" s="316"/>
      <c r="M1075" s="316"/>
      <c r="N1075" s="292" t="s">
        <v>120</v>
      </c>
      <c r="O1075" s="292">
        <f>L1075</f>
        <v>0</v>
      </c>
      <c r="P1075" s="292">
        <f>H1075+L1075</f>
        <v>0</v>
      </c>
      <c r="Q1075" s="292">
        <f>I1075+M1075</f>
        <v>0</v>
      </c>
      <c r="R1075" s="292" t="s">
        <v>120</v>
      </c>
      <c r="S1075" s="294">
        <f>P1075</f>
        <v>0</v>
      </c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</row>
    <row r="1076" spans="1:34" s="389" customFormat="1" ht="18" hidden="1" customHeight="1" x14ac:dyDescent="0.3">
      <c r="A1076" s="307" t="s">
        <v>122</v>
      </c>
      <c r="B1076" s="291" t="s">
        <v>120</v>
      </c>
      <c r="C1076" s="292">
        <f>IF(E1076+G1076=0, 0, ROUND((P1076-Q1076)/(G1076+E1076)/12,0))</f>
        <v>0</v>
      </c>
      <c r="D1076" s="294">
        <f>IF(F1076=0,0,ROUND(Q1076/F1076,0))</f>
        <v>0</v>
      </c>
      <c r="E1076" s="390"/>
      <c r="F1076" s="391"/>
      <c r="G1076" s="392"/>
      <c r="H1076" s="315"/>
      <c r="I1076" s="316"/>
      <c r="J1076" s="292" t="s">
        <v>120</v>
      </c>
      <c r="K1076" s="292">
        <f>H1076</f>
        <v>0</v>
      </c>
      <c r="L1076" s="316"/>
      <c r="M1076" s="316"/>
      <c r="N1076" s="292" t="s">
        <v>120</v>
      </c>
      <c r="O1076" s="292">
        <f>L1076</f>
        <v>0</v>
      </c>
      <c r="P1076" s="292">
        <f>H1076+L1076</f>
        <v>0</v>
      </c>
      <c r="Q1076" s="292">
        <f>I1076+M1076</f>
        <v>0</v>
      </c>
      <c r="R1076" s="292" t="s">
        <v>120</v>
      </c>
      <c r="S1076" s="294">
        <f>P1076</f>
        <v>0</v>
      </c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</row>
    <row r="1077" spans="1:34" s="389" customFormat="1" ht="18" hidden="1" customHeight="1" x14ac:dyDescent="0.3">
      <c r="A1077" s="307" t="s">
        <v>123</v>
      </c>
      <c r="B1077" s="291" t="s">
        <v>120</v>
      </c>
      <c r="C1077" s="292" t="s">
        <v>120</v>
      </c>
      <c r="D1077" s="294" t="s">
        <v>120</v>
      </c>
      <c r="E1077" s="379" t="s">
        <v>120</v>
      </c>
      <c r="F1077" s="380" t="s">
        <v>120</v>
      </c>
      <c r="G1077" s="381" t="s">
        <v>120</v>
      </c>
      <c r="H1077" s="295" t="s">
        <v>120</v>
      </c>
      <c r="I1077" s="292" t="s">
        <v>120</v>
      </c>
      <c r="J1077" s="316"/>
      <c r="K1077" s="292">
        <f>J1077</f>
        <v>0</v>
      </c>
      <c r="L1077" s="292" t="s">
        <v>120</v>
      </c>
      <c r="M1077" s="292" t="s">
        <v>120</v>
      </c>
      <c r="N1077" s="316"/>
      <c r="O1077" s="292">
        <f>N1077</f>
        <v>0</v>
      </c>
      <c r="P1077" s="292" t="s">
        <v>120</v>
      </c>
      <c r="Q1077" s="292" t="s">
        <v>120</v>
      </c>
      <c r="R1077" s="292">
        <f>J1077+N1077</f>
        <v>0</v>
      </c>
      <c r="S1077" s="294">
        <f>R1077</f>
        <v>0</v>
      </c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</row>
    <row r="1078" spans="1:34" s="389" customFormat="1" ht="18" hidden="1" customHeight="1" x14ac:dyDescent="0.3">
      <c r="A1078" s="308" t="s">
        <v>125</v>
      </c>
      <c r="B1078" s="309"/>
      <c r="C1078" s="292">
        <f>IF(E1078+G1078=0, 0, ROUND((P1078-Q1078)/(G1078+E1078)/12,0))</f>
        <v>0</v>
      </c>
      <c r="D1078" s="294">
        <f>IF(F1078=0,0,ROUND(Q1078/F1078,0))</f>
        <v>0</v>
      </c>
      <c r="E1078" s="379">
        <f>E1079+E1080</f>
        <v>0</v>
      </c>
      <c r="F1078" s="380">
        <f>F1079+F1080</f>
        <v>0</v>
      </c>
      <c r="G1078" s="381">
        <f>G1079+G1080</f>
        <v>0</v>
      </c>
      <c r="H1078" s="295">
        <f>H1079+H1080</f>
        <v>0</v>
      </c>
      <c r="I1078" s="292">
        <f t="shared" ref="I1078" si="349">I1079+I1080</f>
        <v>0</v>
      </c>
      <c r="J1078" s="292">
        <f>J1081</f>
        <v>0</v>
      </c>
      <c r="K1078" s="292">
        <f>IF(H1078+J1078=K1079+K1080+K1081,H1078+J1078,"CHYBA")</f>
        <v>0</v>
      </c>
      <c r="L1078" s="292">
        <f>L1079+L1080</f>
        <v>0</v>
      </c>
      <c r="M1078" s="292">
        <f>M1079+M1080</f>
        <v>0</v>
      </c>
      <c r="N1078" s="292">
        <f>N1081</f>
        <v>0</v>
      </c>
      <c r="O1078" s="292">
        <f>IF(L1078+N1078=O1079+O1080+O1081,L1078+N1078,"CHYBA")</f>
        <v>0</v>
      </c>
      <c r="P1078" s="292">
        <f>P1079+P1080</f>
        <v>0</v>
      </c>
      <c r="Q1078" s="292">
        <f>Q1079+Q1080</f>
        <v>0</v>
      </c>
      <c r="R1078" s="292">
        <f>R1081</f>
        <v>0</v>
      </c>
      <c r="S1078" s="294">
        <f>IF(P1078+R1078=S1079+S1080+S1081,P1078+R1078,"CHYBA")</f>
        <v>0</v>
      </c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</row>
    <row r="1079" spans="1:34" s="389" customFormat="1" ht="18" hidden="1" customHeight="1" x14ac:dyDescent="0.3">
      <c r="A1079" s="307" t="s">
        <v>121</v>
      </c>
      <c r="B1079" s="291" t="s">
        <v>120</v>
      </c>
      <c r="C1079" s="292">
        <f>IF(E1079+G1079=0, 0, ROUND((P1079-Q1079)/(G1079+E1079)/12,0))</f>
        <v>0</v>
      </c>
      <c r="D1079" s="294">
        <f>IF(F1079=0,0,ROUND(Q1079/F1079,0))</f>
        <v>0</v>
      </c>
      <c r="E1079" s="390"/>
      <c r="F1079" s="391"/>
      <c r="G1079" s="392"/>
      <c r="H1079" s="315"/>
      <c r="I1079" s="316"/>
      <c r="J1079" s="292" t="s">
        <v>120</v>
      </c>
      <c r="K1079" s="292">
        <f>H1079</f>
        <v>0</v>
      </c>
      <c r="L1079" s="316"/>
      <c r="M1079" s="316"/>
      <c r="N1079" s="292" t="s">
        <v>120</v>
      </c>
      <c r="O1079" s="292">
        <f>L1079</f>
        <v>0</v>
      </c>
      <c r="P1079" s="292">
        <f>H1079+L1079</f>
        <v>0</v>
      </c>
      <c r="Q1079" s="292">
        <f>I1079+M1079</f>
        <v>0</v>
      </c>
      <c r="R1079" s="292" t="s">
        <v>120</v>
      </c>
      <c r="S1079" s="294">
        <f>P1079</f>
        <v>0</v>
      </c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</row>
    <row r="1080" spans="1:34" s="389" customFormat="1" ht="18" hidden="1" customHeight="1" x14ac:dyDescent="0.3">
      <c r="A1080" s="307" t="s">
        <v>122</v>
      </c>
      <c r="B1080" s="291" t="s">
        <v>120</v>
      </c>
      <c r="C1080" s="292">
        <f>IF(E1080+G1080=0, 0, ROUND((P1080-Q1080)/(G1080+E1080)/12,0))</f>
        <v>0</v>
      </c>
      <c r="D1080" s="294">
        <f>IF(F1080=0,0,ROUND(Q1080/F1080,0))</f>
        <v>0</v>
      </c>
      <c r="E1080" s="390"/>
      <c r="F1080" s="391"/>
      <c r="G1080" s="392"/>
      <c r="H1080" s="315"/>
      <c r="I1080" s="316"/>
      <c r="J1080" s="292" t="s">
        <v>120</v>
      </c>
      <c r="K1080" s="292">
        <f>H1080</f>
        <v>0</v>
      </c>
      <c r="L1080" s="316"/>
      <c r="M1080" s="316"/>
      <c r="N1080" s="292" t="s">
        <v>120</v>
      </c>
      <c r="O1080" s="292">
        <f>L1080</f>
        <v>0</v>
      </c>
      <c r="P1080" s="292">
        <f>H1080+L1080</f>
        <v>0</v>
      </c>
      <c r="Q1080" s="292">
        <f>I1080+M1080</f>
        <v>0</v>
      </c>
      <c r="R1080" s="292" t="s">
        <v>120</v>
      </c>
      <c r="S1080" s="294">
        <f>P1080</f>
        <v>0</v>
      </c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</row>
    <row r="1081" spans="1:34" s="389" customFormat="1" ht="18" hidden="1" customHeight="1" x14ac:dyDescent="0.3">
      <c r="A1081" s="307" t="s">
        <v>123</v>
      </c>
      <c r="B1081" s="291" t="s">
        <v>120</v>
      </c>
      <c r="C1081" s="292" t="s">
        <v>120</v>
      </c>
      <c r="D1081" s="294" t="s">
        <v>120</v>
      </c>
      <c r="E1081" s="379" t="s">
        <v>120</v>
      </c>
      <c r="F1081" s="380" t="s">
        <v>120</v>
      </c>
      <c r="G1081" s="381" t="s">
        <v>120</v>
      </c>
      <c r="H1081" s="295" t="s">
        <v>120</v>
      </c>
      <c r="I1081" s="292" t="s">
        <v>120</v>
      </c>
      <c r="J1081" s="316"/>
      <c r="K1081" s="292">
        <f>J1081</f>
        <v>0</v>
      </c>
      <c r="L1081" s="292" t="s">
        <v>120</v>
      </c>
      <c r="M1081" s="292" t="s">
        <v>120</v>
      </c>
      <c r="N1081" s="316"/>
      <c r="O1081" s="292">
        <f>N1081</f>
        <v>0</v>
      </c>
      <c r="P1081" s="292" t="s">
        <v>120</v>
      </c>
      <c r="Q1081" s="292" t="s">
        <v>120</v>
      </c>
      <c r="R1081" s="292">
        <f>J1081+N1081</f>
        <v>0</v>
      </c>
      <c r="S1081" s="294">
        <f>R1081</f>
        <v>0</v>
      </c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</row>
    <row r="1082" spans="1:34" s="389" customFormat="1" ht="18" hidden="1" customHeight="1" x14ac:dyDescent="0.3">
      <c r="A1082" s="308" t="s">
        <v>125</v>
      </c>
      <c r="B1082" s="309"/>
      <c r="C1082" s="292">
        <f>IF(E1082+G1082=0, 0, ROUND((P1082-Q1082)/(G1082+E1082)/12,0))</f>
        <v>0</v>
      </c>
      <c r="D1082" s="294">
        <f>IF(F1082=0,0,ROUND(Q1082/F1082,0))</f>
        <v>0</v>
      </c>
      <c r="E1082" s="379">
        <f>E1083+E1084</f>
        <v>0</v>
      </c>
      <c r="F1082" s="380">
        <f>F1083+F1084</f>
        <v>0</v>
      </c>
      <c r="G1082" s="381">
        <f>G1083+G1084</f>
        <v>0</v>
      </c>
      <c r="H1082" s="295">
        <f>H1083+H1084</f>
        <v>0</v>
      </c>
      <c r="I1082" s="292">
        <f t="shared" ref="I1082" si="350">I1083+I1084</f>
        <v>0</v>
      </c>
      <c r="J1082" s="292">
        <f>J1085</f>
        <v>0</v>
      </c>
      <c r="K1082" s="292">
        <f>IF(H1082+J1082=K1083+K1084+K1085,H1082+J1082,"CHYBA")</f>
        <v>0</v>
      </c>
      <c r="L1082" s="292">
        <f>L1083+L1084</f>
        <v>0</v>
      </c>
      <c r="M1082" s="292">
        <f>M1083+M1084</f>
        <v>0</v>
      </c>
      <c r="N1082" s="292">
        <f>N1085</f>
        <v>0</v>
      </c>
      <c r="O1082" s="292">
        <f>IF(L1082+N1082=O1083+O1084+O1085,L1082+N1082,"CHYBA")</f>
        <v>0</v>
      </c>
      <c r="P1082" s="292">
        <f>P1083+P1084</f>
        <v>0</v>
      </c>
      <c r="Q1082" s="292">
        <f>Q1083+Q1084</f>
        <v>0</v>
      </c>
      <c r="R1082" s="292">
        <f>R1085</f>
        <v>0</v>
      </c>
      <c r="S1082" s="294">
        <f>IF(P1082+R1082=S1083+S1084+S1085,P1082+R1082,"CHYBA")</f>
        <v>0</v>
      </c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</row>
    <row r="1083" spans="1:34" s="389" customFormat="1" ht="18" hidden="1" customHeight="1" x14ac:dyDescent="0.3">
      <c r="A1083" s="307" t="s">
        <v>121</v>
      </c>
      <c r="B1083" s="291" t="s">
        <v>120</v>
      </c>
      <c r="C1083" s="292">
        <f>IF(E1083+G1083=0, 0, ROUND((P1083-Q1083)/(G1083+E1083)/12,0))</f>
        <v>0</v>
      </c>
      <c r="D1083" s="294">
        <f>IF(F1083=0,0,ROUND(Q1083/F1083,0))</f>
        <v>0</v>
      </c>
      <c r="E1083" s="390"/>
      <c r="F1083" s="391"/>
      <c r="G1083" s="392"/>
      <c r="H1083" s="315"/>
      <c r="I1083" s="316"/>
      <c r="J1083" s="292" t="s">
        <v>120</v>
      </c>
      <c r="K1083" s="292">
        <f>H1083</f>
        <v>0</v>
      </c>
      <c r="L1083" s="316"/>
      <c r="M1083" s="316"/>
      <c r="N1083" s="292" t="s">
        <v>120</v>
      </c>
      <c r="O1083" s="292">
        <f>L1083</f>
        <v>0</v>
      </c>
      <c r="P1083" s="292">
        <f>H1083+L1083</f>
        <v>0</v>
      </c>
      <c r="Q1083" s="292">
        <f>I1083+M1083</f>
        <v>0</v>
      </c>
      <c r="R1083" s="292" t="s">
        <v>120</v>
      </c>
      <c r="S1083" s="294">
        <f>P1083</f>
        <v>0</v>
      </c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</row>
    <row r="1084" spans="1:34" s="389" customFormat="1" ht="18" hidden="1" customHeight="1" x14ac:dyDescent="0.3">
      <c r="A1084" s="307" t="s">
        <v>122</v>
      </c>
      <c r="B1084" s="291" t="s">
        <v>120</v>
      </c>
      <c r="C1084" s="292">
        <f>IF(E1084+G1084=0, 0, ROUND((P1084-Q1084)/(G1084+E1084)/12,0))</f>
        <v>0</v>
      </c>
      <c r="D1084" s="294">
        <f>IF(F1084=0,0,ROUND(Q1084/F1084,0))</f>
        <v>0</v>
      </c>
      <c r="E1084" s="390"/>
      <c r="F1084" s="391"/>
      <c r="G1084" s="392"/>
      <c r="H1084" s="315"/>
      <c r="I1084" s="316"/>
      <c r="J1084" s="292" t="s">
        <v>120</v>
      </c>
      <c r="K1084" s="292">
        <f>H1084</f>
        <v>0</v>
      </c>
      <c r="L1084" s="316"/>
      <c r="M1084" s="316"/>
      <c r="N1084" s="292" t="s">
        <v>120</v>
      </c>
      <c r="O1084" s="292">
        <f>L1084</f>
        <v>0</v>
      </c>
      <c r="P1084" s="292">
        <f>H1084+L1084</f>
        <v>0</v>
      </c>
      <c r="Q1084" s="292">
        <f>I1084+M1084</f>
        <v>0</v>
      </c>
      <c r="R1084" s="292" t="s">
        <v>120</v>
      </c>
      <c r="S1084" s="294">
        <f>P1084</f>
        <v>0</v>
      </c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</row>
    <row r="1085" spans="1:34" s="389" customFormat="1" ht="18" hidden="1" customHeight="1" x14ac:dyDescent="0.3">
      <c r="A1085" s="307" t="s">
        <v>123</v>
      </c>
      <c r="B1085" s="291" t="s">
        <v>120</v>
      </c>
      <c r="C1085" s="292" t="s">
        <v>120</v>
      </c>
      <c r="D1085" s="294" t="s">
        <v>120</v>
      </c>
      <c r="E1085" s="379" t="s">
        <v>120</v>
      </c>
      <c r="F1085" s="380" t="s">
        <v>120</v>
      </c>
      <c r="G1085" s="381" t="s">
        <v>120</v>
      </c>
      <c r="H1085" s="295" t="s">
        <v>120</v>
      </c>
      <c r="I1085" s="292" t="s">
        <v>120</v>
      </c>
      <c r="J1085" s="316"/>
      <c r="K1085" s="292">
        <f>J1085</f>
        <v>0</v>
      </c>
      <c r="L1085" s="292" t="s">
        <v>120</v>
      </c>
      <c r="M1085" s="292" t="s">
        <v>120</v>
      </c>
      <c r="N1085" s="316"/>
      <c r="O1085" s="292">
        <f>N1085</f>
        <v>0</v>
      </c>
      <c r="P1085" s="292" t="s">
        <v>120</v>
      </c>
      <c r="Q1085" s="292" t="s">
        <v>120</v>
      </c>
      <c r="R1085" s="292">
        <f>J1085+N1085</f>
        <v>0</v>
      </c>
      <c r="S1085" s="294">
        <f>R1085</f>
        <v>0</v>
      </c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</row>
    <row r="1086" spans="1:34" s="389" customFormat="1" ht="33.75" hidden="1" customHeight="1" x14ac:dyDescent="0.3">
      <c r="A1086" s="308" t="s">
        <v>125</v>
      </c>
      <c r="B1086" s="309"/>
      <c r="C1086" s="292">
        <f>IF(E1086+G1086=0, 0, ROUND((P1086-Q1086)/(G1086+E1086)/12,0))</f>
        <v>0</v>
      </c>
      <c r="D1086" s="294">
        <f>IF(F1086=0,0,ROUND(Q1086/F1086,0))</f>
        <v>0</v>
      </c>
      <c r="E1086" s="379">
        <f>E1087+E1088</f>
        <v>0</v>
      </c>
      <c r="F1086" s="380">
        <f>F1087+F1088</f>
        <v>0</v>
      </c>
      <c r="G1086" s="381">
        <f>G1087+G1088</f>
        <v>0</v>
      </c>
      <c r="H1086" s="295">
        <f>H1087+H1088</f>
        <v>0</v>
      </c>
      <c r="I1086" s="292">
        <f t="shared" ref="I1086" si="351">I1087+I1088</f>
        <v>0</v>
      </c>
      <c r="J1086" s="292">
        <f>J1089</f>
        <v>0</v>
      </c>
      <c r="K1086" s="292">
        <f>IF(H1086+J1086=K1087+K1088+K1089,H1086+J1086,"CHYBA")</f>
        <v>0</v>
      </c>
      <c r="L1086" s="292">
        <f>L1087+L1088</f>
        <v>0</v>
      </c>
      <c r="M1086" s="292">
        <f>M1087+M1088</f>
        <v>0</v>
      </c>
      <c r="N1086" s="292">
        <f>N1089</f>
        <v>0</v>
      </c>
      <c r="O1086" s="292">
        <f>IF(L1086+N1086=O1087+O1088+O1089,L1086+N1086,"CHYBA")</f>
        <v>0</v>
      </c>
      <c r="P1086" s="292">
        <f>P1087+P1088</f>
        <v>0</v>
      </c>
      <c r="Q1086" s="292">
        <f>Q1087+Q1088</f>
        <v>0</v>
      </c>
      <c r="R1086" s="292">
        <f>R1089</f>
        <v>0</v>
      </c>
      <c r="S1086" s="294">
        <f>IF(P1086+R1086=S1087+S1088+S1089,P1086+R1086,"CHYBA")</f>
        <v>0</v>
      </c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</row>
    <row r="1087" spans="1:34" s="389" customFormat="1" ht="18" hidden="1" customHeight="1" x14ac:dyDescent="0.3">
      <c r="A1087" s="307" t="s">
        <v>121</v>
      </c>
      <c r="B1087" s="291" t="s">
        <v>120</v>
      </c>
      <c r="C1087" s="292">
        <f>IF(E1087+G1087=0, 0, ROUND((P1087-Q1087)/(G1087+E1087)/12,0))</f>
        <v>0</v>
      </c>
      <c r="D1087" s="294">
        <f>IF(F1087=0,0,ROUND(Q1087/F1087,0))</f>
        <v>0</v>
      </c>
      <c r="E1087" s="390"/>
      <c r="F1087" s="391"/>
      <c r="G1087" s="392"/>
      <c r="H1087" s="315"/>
      <c r="I1087" s="316"/>
      <c r="J1087" s="292" t="s">
        <v>120</v>
      </c>
      <c r="K1087" s="292">
        <f>H1087</f>
        <v>0</v>
      </c>
      <c r="L1087" s="316"/>
      <c r="M1087" s="316"/>
      <c r="N1087" s="292" t="s">
        <v>120</v>
      </c>
      <c r="O1087" s="292">
        <f>L1087</f>
        <v>0</v>
      </c>
      <c r="P1087" s="292">
        <f>H1087+L1087</f>
        <v>0</v>
      </c>
      <c r="Q1087" s="292">
        <f>I1087+M1087</f>
        <v>0</v>
      </c>
      <c r="R1087" s="292" t="s">
        <v>120</v>
      </c>
      <c r="S1087" s="294">
        <f>P1087</f>
        <v>0</v>
      </c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</row>
    <row r="1088" spans="1:34" s="389" customFormat="1" ht="18" hidden="1" customHeight="1" x14ac:dyDescent="0.3">
      <c r="A1088" s="307" t="s">
        <v>122</v>
      </c>
      <c r="B1088" s="291" t="s">
        <v>120</v>
      </c>
      <c r="C1088" s="292">
        <f>IF(E1088+G1088=0, 0, ROUND((P1088-Q1088)/(G1088+E1088)/12,0))</f>
        <v>0</v>
      </c>
      <c r="D1088" s="294">
        <f>IF(F1088=0,0,ROUND(Q1088/F1088,0))</f>
        <v>0</v>
      </c>
      <c r="E1088" s="390"/>
      <c r="F1088" s="391"/>
      <c r="G1088" s="392"/>
      <c r="H1088" s="315"/>
      <c r="I1088" s="316"/>
      <c r="J1088" s="292" t="s">
        <v>120</v>
      </c>
      <c r="K1088" s="292">
        <f>H1088</f>
        <v>0</v>
      </c>
      <c r="L1088" s="316"/>
      <c r="M1088" s="316"/>
      <c r="N1088" s="292" t="s">
        <v>120</v>
      </c>
      <c r="O1088" s="292">
        <f>L1088</f>
        <v>0</v>
      </c>
      <c r="P1088" s="292">
        <f>H1088+L1088</f>
        <v>0</v>
      </c>
      <c r="Q1088" s="292">
        <f>I1088+M1088</f>
        <v>0</v>
      </c>
      <c r="R1088" s="292" t="s">
        <v>120</v>
      </c>
      <c r="S1088" s="294">
        <f>P1088</f>
        <v>0</v>
      </c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</row>
    <row r="1089" spans="1:34" s="389" customFormat="1" ht="18" hidden="1" customHeight="1" x14ac:dyDescent="0.3">
      <c r="A1089" s="307" t="s">
        <v>123</v>
      </c>
      <c r="B1089" s="291" t="s">
        <v>120</v>
      </c>
      <c r="C1089" s="292" t="s">
        <v>120</v>
      </c>
      <c r="D1089" s="294" t="s">
        <v>120</v>
      </c>
      <c r="E1089" s="379" t="s">
        <v>120</v>
      </c>
      <c r="F1089" s="380" t="s">
        <v>120</v>
      </c>
      <c r="G1089" s="381" t="s">
        <v>120</v>
      </c>
      <c r="H1089" s="295" t="s">
        <v>120</v>
      </c>
      <c r="I1089" s="292" t="s">
        <v>120</v>
      </c>
      <c r="J1089" s="316"/>
      <c r="K1089" s="292">
        <f>J1089</f>
        <v>0</v>
      </c>
      <c r="L1089" s="292" t="s">
        <v>120</v>
      </c>
      <c r="M1089" s="292" t="s">
        <v>120</v>
      </c>
      <c r="N1089" s="316"/>
      <c r="O1089" s="292">
        <f>N1089</f>
        <v>0</v>
      </c>
      <c r="P1089" s="292" t="s">
        <v>120</v>
      </c>
      <c r="Q1089" s="292" t="s">
        <v>120</v>
      </c>
      <c r="R1089" s="292">
        <f>J1089+N1089</f>
        <v>0</v>
      </c>
      <c r="S1089" s="294">
        <f>R1089</f>
        <v>0</v>
      </c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</row>
    <row r="1090" spans="1:34" s="389" customFormat="1" ht="18" hidden="1" customHeight="1" x14ac:dyDescent="0.3">
      <c r="A1090" s="308" t="s">
        <v>125</v>
      </c>
      <c r="B1090" s="309"/>
      <c r="C1090" s="292">
        <f>IF(E1090+G1090=0, 0, ROUND((P1090-Q1090)/(G1090+E1090)/12,0))</f>
        <v>0</v>
      </c>
      <c r="D1090" s="294">
        <f>IF(F1090=0,0,ROUND(Q1090/F1090,0))</f>
        <v>0</v>
      </c>
      <c r="E1090" s="379">
        <f>E1091+E1092</f>
        <v>0</v>
      </c>
      <c r="F1090" s="380">
        <f>F1091+F1092</f>
        <v>0</v>
      </c>
      <c r="G1090" s="381">
        <f>G1091+G1092</f>
        <v>0</v>
      </c>
      <c r="H1090" s="295">
        <f>H1091+H1092</f>
        <v>0</v>
      </c>
      <c r="I1090" s="292">
        <f t="shared" ref="I1090" si="352">I1091+I1092</f>
        <v>0</v>
      </c>
      <c r="J1090" s="292">
        <f>J1093</f>
        <v>0</v>
      </c>
      <c r="K1090" s="292">
        <f>IF(H1090+J1090=K1091+K1092+K1093,H1090+J1090,"CHYBA")</f>
        <v>0</v>
      </c>
      <c r="L1090" s="292">
        <f>L1091+L1092</f>
        <v>0</v>
      </c>
      <c r="M1090" s="292">
        <f>M1091+M1092</f>
        <v>0</v>
      </c>
      <c r="N1090" s="292">
        <f>N1093</f>
        <v>0</v>
      </c>
      <c r="O1090" s="292">
        <f>IF(L1090+N1090=O1091+O1092+O1093,L1090+N1090,"CHYBA")</f>
        <v>0</v>
      </c>
      <c r="P1090" s="292">
        <f>P1091+P1092</f>
        <v>0</v>
      </c>
      <c r="Q1090" s="292">
        <f>Q1091+Q1092</f>
        <v>0</v>
      </c>
      <c r="R1090" s="292">
        <f>R1093</f>
        <v>0</v>
      </c>
      <c r="S1090" s="294">
        <f>IF(P1090+R1090=S1091+S1092+S1093,P1090+R1090,"CHYBA")</f>
        <v>0</v>
      </c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</row>
    <row r="1091" spans="1:34" s="261" customFormat="1" ht="20.100000000000001" hidden="1" customHeight="1" x14ac:dyDescent="0.3">
      <c r="A1091" s="307" t="s">
        <v>121</v>
      </c>
      <c r="B1091" s="291" t="s">
        <v>120</v>
      </c>
      <c r="C1091" s="292">
        <f>IF(E1091+G1091=0, 0, ROUND((P1091-Q1091)/(G1091+E1091)/12,0))</f>
        <v>0</v>
      </c>
      <c r="D1091" s="294">
        <f>IF(F1091=0,0,ROUND(Q1091/F1091,0))</f>
        <v>0</v>
      </c>
      <c r="E1091" s="390"/>
      <c r="F1091" s="391"/>
      <c r="G1091" s="392"/>
      <c r="H1091" s="315"/>
      <c r="I1091" s="316"/>
      <c r="J1091" s="292" t="s">
        <v>120</v>
      </c>
      <c r="K1091" s="292">
        <f>H1091</f>
        <v>0</v>
      </c>
      <c r="L1091" s="316"/>
      <c r="M1091" s="316"/>
      <c r="N1091" s="292" t="s">
        <v>120</v>
      </c>
      <c r="O1091" s="292">
        <f>L1091</f>
        <v>0</v>
      </c>
      <c r="P1091" s="292">
        <f>H1091+L1091</f>
        <v>0</v>
      </c>
      <c r="Q1091" s="292">
        <f>I1091+M1091</f>
        <v>0</v>
      </c>
      <c r="R1091" s="292" t="s">
        <v>120</v>
      </c>
      <c r="S1091" s="294">
        <f>P1091</f>
        <v>0</v>
      </c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</row>
    <row r="1092" spans="1:34" ht="20.100000000000001" hidden="1" customHeight="1" x14ac:dyDescent="0.3">
      <c r="A1092" s="307" t="s">
        <v>122</v>
      </c>
      <c r="B1092" s="291" t="s">
        <v>120</v>
      </c>
      <c r="C1092" s="292">
        <f>IF(E1092+G1092=0, 0, ROUND((P1092-Q1092)/(G1092+E1092)/12,0))</f>
        <v>0</v>
      </c>
      <c r="D1092" s="294">
        <f>IF(F1092=0,0,ROUND(Q1092/F1092,0))</f>
        <v>0</v>
      </c>
      <c r="E1092" s="390"/>
      <c r="F1092" s="391"/>
      <c r="G1092" s="392"/>
      <c r="H1092" s="315"/>
      <c r="I1092" s="316"/>
      <c r="J1092" s="292" t="s">
        <v>120</v>
      </c>
      <c r="K1092" s="292">
        <f>H1092</f>
        <v>0</v>
      </c>
      <c r="L1092" s="316"/>
      <c r="M1092" s="316"/>
      <c r="N1092" s="292" t="s">
        <v>120</v>
      </c>
      <c r="O1092" s="292">
        <f>L1092</f>
        <v>0</v>
      </c>
      <c r="P1092" s="292">
        <f>H1092+L1092</f>
        <v>0</v>
      </c>
      <c r="Q1092" s="292">
        <f>I1092+M1092</f>
        <v>0</v>
      </c>
      <c r="R1092" s="292" t="s">
        <v>120</v>
      </c>
      <c r="S1092" s="294">
        <f>P1092</f>
        <v>0</v>
      </c>
    </row>
    <row r="1093" spans="1:34" ht="20.100000000000001" hidden="1" customHeight="1" x14ac:dyDescent="0.3">
      <c r="A1093" s="325" t="s">
        <v>123</v>
      </c>
      <c r="B1093" s="326" t="s">
        <v>120</v>
      </c>
      <c r="C1093" s="327" t="s">
        <v>120</v>
      </c>
      <c r="D1093" s="333" t="s">
        <v>120</v>
      </c>
      <c r="E1093" s="382" t="s">
        <v>120</v>
      </c>
      <c r="F1093" s="383" t="s">
        <v>120</v>
      </c>
      <c r="G1093" s="384" t="s">
        <v>120</v>
      </c>
      <c r="H1093" s="331" t="s">
        <v>120</v>
      </c>
      <c r="I1093" s="327" t="s">
        <v>120</v>
      </c>
      <c r="J1093" s="332"/>
      <c r="K1093" s="327">
        <f>J1093</f>
        <v>0</v>
      </c>
      <c r="L1093" s="327" t="s">
        <v>120</v>
      </c>
      <c r="M1093" s="327" t="s">
        <v>120</v>
      </c>
      <c r="N1093" s="332"/>
      <c r="O1093" s="327">
        <f>N1093</f>
        <v>0</v>
      </c>
      <c r="P1093" s="327" t="s">
        <v>120</v>
      </c>
      <c r="Q1093" s="327" t="s">
        <v>120</v>
      </c>
      <c r="R1093" s="327">
        <f>J1093+N1093</f>
        <v>0</v>
      </c>
      <c r="S1093" s="333">
        <f>R1093</f>
        <v>0</v>
      </c>
    </row>
    <row r="1094" spans="1:34" ht="24.75" hidden="1" customHeight="1" x14ac:dyDescent="0.3">
      <c r="A1094" s="301" t="s">
        <v>126</v>
      </c>
      <c r="B1094" s="302" t="s">
        <v>120</v>
      </c>
      <c r="C1094" s="319">
        <f>IF(E1094+G1094=0, 0, ROUND((P1094-Q1094)/(G1094+E1094)/12,0))</f>
        <v>0</v>
      </c>
      <c r="D1094" s="324">
        <f>IF(F1094=0,0,ROUND(Q1094/F1094,0))</f>
        <v>0</v>
      </c>
      <c r="E1094" s="395">
        <f>E1095+E1096</f>
        <v>0</v>
      </c>
      <c r="F1094" s="396">
        <f>F1095+F1096</f>
        <v>0</v>
      </c>
      <c r="G1094" s="397">
        <f>G1095+G1096</f>
        <v>0</v>
      </c>
      <c r="H1094" s="306">
        <f>H1095+H1096</f>
        <v>0</v>
      </c>
      <c r="I1094" s="303">
        <f t="shared" ref="I1094" si="353">I1095+I1096</f>
        <v>0</v>
      </c>
      <c r="J1094" s="303">
        <f>J1097</f>
        <v>0</v>
      </c>
      <c r="K1094" s="303">
        <f>IF(H1094+J1094=K1095+K1096+K1097,H1094+J1094,"CHYBA")</f>
        <v>0</v>
      </c>
      <c r="L1094" s="303">
        <f>L1095+L1096</f>
        <v>0</v>
      </c>
      <c r="M1094" s="303">
        <f>M1095+M1096</f>
        <v>0</v>
      </c>
      <c r="N1094" s="303">
        <f>N1097</f>
        <v>0</v>
      </c>
      <c r="O1094" s="303">
        <f>IF(L1094+N1094=O1095+O1096+O1097,L1094+N1094,"CHYBA")</f>
        <v>0</v>
      </c>
      <c r="P1094" s="303">
        <f>P1095+P1096</f>
        <v>0</v>
      </c>
      <c r="Q1094" s="303">
        <f>Q1095+Q1096</f>
        <v>0</v>
      </c>
      <c r="R1094" s="303">
        <f>R1097</f>
        <v>0</v>
      </c>
      <c r="S1094" s="305">
        <f>IF(P1094+R1094=S1095+S1096+S1097,P1094+R1094,"CHYBA")</f>
        <v>0</v>
      </c>
    </row>
    <row r="1095" spans="1:34" ht="24.75" hidden="1" customHeight="1" x14ac:dyDescent="0.3">
      <c r="A1095" s="307" t="s">
        <v>121</v>
      </c>
      <c r="B1095" s="291" t="s">
        <v>120</v>
      </c>
      <c r="C1095" s="292">
        <f>IF(E1095+G1095=0, 0, ROUND((P1095-Q1095)/(G1095+E1095)/12,0))</f>
        <v>0</v>
      </c>
      <c r="D1095" s="294">
        <f>IF(F1095=0,0,ROUND(Q1095/F1095,0))</f>
        <v>0</v>
      </c>
      <c r="E1095" s="379">
        <f>E1099+E1103+E1107+E1111+E1115+E1119+E1123</f>
        <v>0</v>
      </c>
      <c r="F1095" s="380">
        <f>F1099+F1103+F1107+F1111+F1115+F1119+F1123</f>
        <v>0</v>
      </c>
      <c r="G1095" s="381">
        <f>G1099+G1103+G1107+G1111+G1115+G1119+G1123</f>
        <v>0</v>
      </c>
      <c r="H1095" s="295">
        <f>H1099+H1103+H1107+H1111+H1115+H1119+H1123</f>
        <v>0</v>
      </c>
      <c r="I1095" s="292">
        <f t="shared" ref="I1095:I1096" si="354">I1099+I1103+I1107+I1111+I1115+I1119+I1123</f>
        <v>0</v>
      </c>
      <c r="J1095" s="292" t="s">
        <v>120</v>
      </c>
      <c r="K1095" s="292">
        <f>H1095</f>
        <v>0</v>
      </c>
      <c r="L1095" s="292">
        <f>L1099+L1103+L1107+L1111+L1115+L1119+L1123</f>
        <v>0</v>
      </c>
      <c r="M1095" s="292">
        <f t="shared" ref="M1095:M1096" si="355">M1099+M1103+M1107+M1111+M1115+M1119+M1123</f>
        <v>0</v>
      </c>
      <c r="N1095" s="292" t="s">
        <v>120</v>
      </c>
      <c r="O1095" s="292">
        <f>L1095</f>
        <v>0</v>
      </c>
      <c r="P1095" s="292">
        <f>H1095+L1095</f>
        <v>0</v>
      </c>
      <c r="Q1095" s="292">
        <f>I1095+M1095</f>
        <v>0</v>
      </c>
      <c r="R1095" s="292" t="s">
        <v>120</v>
      </c>
      <c r="S1095" s="294">
        <f>P1095</f>
        <v>0</v>
      </c>
    </row>
    <row r="1096" spans="1:34" ht="24.75" hidden="1" customHeight="1" x14ac:dyDescent="0.3">
      <c r="A1096" s="307" t="s">
        <v>122</v>
      </c>
      <c r="B1096" s="291" t="s">
        <v>120</v>
      </c>
      <c r="C1096" s="292">
        <f>IF(E1096+G1096=0, 0, ROUND((P1096-Q1096)/(G1096+E1096)/12,0))</f>
        <v>0</v>
      </c>
      <c r="D1096" s="294">
        <f>IF(F1096=0,0,ROUND(Q1096/F1096,0))</f>
        <v>0</v>
      </c>
      <c r="E1096" s="379">
        <f>E1100+E1104+E1108+E1112+E1116+E1120+E1124</f>
        <v>0</v>
      </c>
      <c r="F1096" s="380">
        <f t="shared" ref="F1096:G1096" si="356">F1100+F1104+F1108+F1112+F1116+F1120+F1124</f>
        <v>0</v>
      </c>
      <c r="G1096" s="381">
        <f t="shared" si="356"/>
        <v>0</v>
      </c>
      <c r="H1096" s="295">
        <f>H1100+H1104+H1108+H1112+H1116+H1120+H1124</f>
        <v>0</v>
      </c>
      <c r="I1096" s="292">
        <f t="shared" si="354"/>
        <v>0</v>
      </c>
      <c r="J1096" s="292" t="s">
        <v>120</v>
      </c>
      <c r="K1096" s="292">
        <f>H1096</f>
        <v>0</v>
      </c>
      <c r="L1096" s="292">
        <f>L1100+L1104+L1108+L1112+L1116+L1120+L1124</f>
        <v>0</v>
      </c>
      <c r="M1096" s="292">
        <f t="shared" si="355"/>
        <v>0</v>
      </c>
      <c r="N1096" s="292" t="s">
        <v>120</v>
      </c>
      <c r="O1096" s="292">
        <f>L1096</f>
        <v>0</v>
      </c>
      <c r="P1096" s="292">
        <f>H1096+L1096</f>
        <v>0</v>
      </c>
      <c r="Q1096" s="292">
        <f>I1096+M1096</f>
        <v>0</v>
      </c>
      <c r="R1096" s="292" t="s">
        <v>120</v>
      </c>
      <c r="S1096" s="294">
        <f>P1096</f>
        <v>0</v>
      </c>
    </row>
    <row r="1097" spans="1:34" ht="24.75" hidden="1" customHeight="1" x14ac:dyDescent="0.3">
      <c r="A1097" s="307" t="s">
        <v>123</v>
      </c>
      <c r="B1097" s="291" t="s">
        <v>120</v>
      </c>
      <c r="C1097" s="292" t="s">
        <v>120</v>
      </c>
      <c r="D1097" s="294" t="s">
        <v>120</v>
      </c>
      <c r="E1097" s="379" t="s">
        <v>120</v>
      </c>
      <c r="F1097" s="380" t="s">
        <v>120</v>
      </c>
      <c r="G1097" s="381" t="s">
        <v>120</v>
      </c>
      <c r="H1097" s="295" t="s">
        <v>120</v>
      </c>
      <c r="I1097" s="292" t="s">
        <v>120</v>
      </c>
      <c r="J1097" s="292">
        <f>J1101+J1105+J1109+J1113+J1117+J1121+J1125</f>
        <v>0</v>
      </c>
      <c r="K1097" s="292">
        <f>J1097</f>
        <v>0</v>
      </c>
      <c r="L1097" s="292" t="s">
        <v>120</v>
      </c>
      <c r="M1097" s="292" t="s">
        <v>120</v>
      </c>
      <c r="N1097" s="292">
        <f>N1101+N1105+N1109+N1113+N1117+N1121+N1125</f>
        <v>0</v>
      </c>
      <c r="O1097" s="292">
        <f>N1097</f>
        <v>0</v>
      </c>
      <c r="P1097" s="292" t="s">
        <v>120</v>
      </c>
      <c r="Q1097" s="292" t="s">
        <v>120</v>
      </c>
      <c r="R1097" s="292">
        <f>J1097+N1097</f>
        <v>0</v>
      </c>
      <c r="S1097" s="294">
        <f>R1097</f>
        <v>0</v>
      </c>
    </row>
    <row r="1098" spans="1:34" ht="18.600000000000001" hidden="1" thickBot="1" x14ac:dyDescent="0.35">
      <c r="A1098" s="308" t="s">
        <v>125</v>
      </c>
      <c r="B1098" s="309"/>
      <c r="C1098" s="292">
        <f>IF(E1098+G1098=0, 0, ROUND((P1098-Q1098)/(G1098+E1098)/12,0))</f>
        <v>0</v>
      </c>
      <c r="D1098" s="294">
        <f>IF(F1098=0,0,ROUND(Q1098/F1098,0))</f>
        <v>0</v>
      </c>
      <c r="E1098" s="379">
        <f>E1099+E1100</f>
        <v>0</v>
      </c>
      <c r="F1098" s="380">
        <f>F1099+F1100</f>
        <v>0</v>
      </c>
      <c r="G1098" s="381">
        <f>G1099+G1100</f>
        <v>0</v>
      </c>
      <c r="H1098" s="310">
        <f>H1099+H1100</f>
        <v>0</v>
      </c>
      <c r="I1098" s="311">
        <f>I1099+I1100</f>
        <v>0</v>
      </c>
      <c r="J1098" s="311">
        <f>J1101</f>
        <v>0</v>
      </c>
      <c r="K1098" s="311">
        <f>IF(H1098+J1098=K1099+K1100+K1101,H1098+J1098,"CHYBA")</f>
        <v>0</v>
      </c>
      <c r="L1098" s="292">
        <f>L1099+L1100</f>
        <v>0</v>
      </c>
      <c r="M1098" s="292">
        <f>M1099+M1100</f>
        <v>0</v>
      </c>
      <c r="N1098" s="292">
        <f>N1101</f>
        <v>0</v>
      </c>
      <c r="O1098" s="292">
        <f>IF(L1098+N1098=O1099+O1100+O1101,L1098+N1098,"CHYBA")</f>
        <v>0</v>
      </c>
      <c r="P1098" s="292">
        <f>P1099+P1100</f>
        <v>0</v>
      </c>
      <c r="Q1098" s="292">
        <f>Q1099+Q1100</f>
        <v>0</v>
      </c>
      <c r="R1098" s="292">
        <f>R1101</f>
        <v>0</v>
      </c>
      <c r="S1098" s="294">
        <f>IF(P1098+R1098=S1099+S1100+S1101,P1098+R1098,"CHYBA")</f>
        <v>0</v>
      </c>
    </row>
    <row r="1099" spans="1:34" ht="15.6" hidden="1" thickBot="1" x14ac:dyDescent="0.35">
      <c r="A1099" s="307" t="s">
        <v>121</v>
      </c>
      <c r="B1099" s="291" t="s">
        <v>120</v>
      </c>
      <c r="C1099" s="292">
        <f>IF(E1099+G1099=0, 0, ROUND((P1099-Q1099)/(G1099+E1099)/12,0))</f>
        <v>0</v>
      </c>
      <c r="D1099" s="294">
        <f>IF(F1099=0,0,ROUND(Q1099/F1099,0))</f>
        <v>0</v>
      </c>
      <c r="E1099" s="390"/>
      <c r="F1099" s="391"/>
      <c r="G1099" s="392"/>
      <c r="H1099" s="315"/>
      <c r="I1099" s="316"/>
      <c r="J1099" s="311" t="s">
        <v>120</v>
      </c>
      <c r="K1099" s="311">
        <f>H1099</f>
        <v>0</v>
      </c>
      <c r="L1099" s="316"/>
      <c r="M1099" s="316"/>
      <c r="N1099" s="292" t="s">
        <v>120</v>
      </c>
      <c r="O1099" s="292">
        <f>L1099</f>
        <v>0</v>
      </c>
      <c r="P1099" s="292">
        <f>H1099+L1099</f>
        <v>0</v>
      </c>
      <c r="Q1099" s="292">
        <f>I1099+M1099</f>
        <v>0</v>
      </c>
      <c r="R1099" s="292" t="s">
        <v>120</v>
      </c>
      <c r="S1099" s="294">
        <f>P1099</f>
        <v>0</v>
      </c>
    </row>
    <row r="1100" spans="1:34" ht="15.6" hidden="1" thickBot="1" x14ac:dyDescent="0.35">
      <c r="A1100" s="307" t="s">
        <v>122</v>
      </c>
      <c r="B1100" s="291" t="s">
        <v>120</v>
      </c>
      <c r="C1100" s="292">
        <f>IF(E1100+G1100=0, 0, ROUND((P1100-Q1100)/(G1100+E1100)/12,0))</f>
        <v>0</v>
      </c>
      <c r="D1100" s="294">
        <f>IF(F1100=0,0,ROUND(Q1100/F1100,0))</f>
        <v>0</v>
      </c>
      <c r="E1100" s="390"/>
      <c r="F1100" s="391"/>
      <c r="G1100" s="392"/>
      <c r="H1100" s="315"/>
      <c r="I1100" s="316"/>
      <c r="J1100" s="311" t="s">
        <v>120</v>
      </c>
      <c r="K1100" s="311">
        <f>H1100</f>
        <v>0</v>
      </c>
      <c r="L1100" s="316"/>
      <c r="M1100" s="316"/>
      <c r="N1100" s="292" t="s">
        <v>120</v>
      </c>
      <c r="O1100" s="292">
        <f>L1100</f>
        <v>0</v>
      </c>
      <c r="P1100" s="292">
        <f>H1100+L1100</f>
        <v>0</v>
      </c>
      <c r="Q1100" s="292">
        <f>I1100+M1100</f>
        <v>0</v>
      </c>
      <c r="R1100" s="292" t="s">
        <v>120</v>
      </c>
      <c r="S1100" s="294">
        <f>P1100</f>
        <v>0</v>
      </c>
    </row>
    <row r="1101" spans="1:34" ht="15.6" hidden="1" thickBot="1" x14ac:dyDescent="0.35">
      <c r="A1101" s="307" t="s">
        <v>123</v>
      </c>
      <c r="B1101" s="291" t="s">
        <v>120</v>
      </c>
      <c r="C1101" s="292" t="s">
        <v>120</v>
      </c>
      <c r="D1101" s="294" t="s">
        <v>120</v>
      </c>
      <c r="E1101" s="379" t="s">
        <v>120</v>
      </c>
      <c r="F1101" s="380" t="s">
        <v>120</v>
      </c>
      <c r="G1101" s="381" t="s">
        <v>120</v>
      </c>
      <c r="H1101" s="295" t="s">
        <v>120</v>
      </c>
      <c r="I1101" s="292" t="s">
        <v>120</v>
      </c>
      <c r="J1101" s="316"/>
      <c r="K1101" s="311">
        <f>J1101</f>
        <v>0</v>
      </c>
      <c r="L1101" s="292" t="s">
        <v>120</v>
      </c>
      <c r="M1101" s="292" t="s">
        <v>120</v>
      </c>
      <c r="N1101" s="316"/>
      <c r="O1101" s="292">
        <f>N1101</f>
        <v>0</v>
      </c>
      <c r="P1101" s="292" t="s">
        <v>120</v>
      </c>
      <c r="Q1101" s="292" t="s">
        <v>120</v>
      </c>
      <c r="R1101" s="292">
        <f>J1101+N1101</f>
        <v>0</v>
      </c>
      <c r="S1101" s="294">
        <f>R1101</f>
        <v>0</v>
      </c>
    </row>
    <row r="1102" spans="1:34" ht="18.600000000000001" hidden="1" thickBot="1" x14ac:dyDescent="0.35">
      <c r="A1102" s="308" t="s">
        <v>125</v>
      </c>
      <c r="B1102" s="309"/>
      <c r="C1102" s="292">
        <f>IF(E1102+G1102=0, 0, ROUND((P1102-Q1102)/(G1102+E1102)/12,0))</f>
        <v>0</v>
      </c>
      <c r="D1102" s="294">
        <f>IF(F1102=0,0,ROUND(Q1102/F1102,0))</f>
        <v>0</v>
      </c>
      <c r="E1102" s="379">
        <f>E1103+E1104</f>
        <v>0</v>
      </c>
      <c r="F1102" s="380">
        <f>F1103+F1104</f>
        <v>0</v>
      </c>
      <c r="G1102" s="381">
        <f>G1103+G1104</f>
        <v>0</v>
      </c>
      <c r="H1102" s="295">
        <f>H1103+H1104</f>
        <v>0</v>
      </c>
      <c r="I1102" s="292">
        <f t="shared" ref="I1102" si="357">I1103+I1104</f>
        <v>0</v>
      </c>
      <c r="J1102" s="292">
        <f>J1105</f>
        <v>0</v>
      </c>
      <c r="K1102" s="292">
        <f>IF(H1102+J1102=K1103+K1104+K1105,H1102+J1102,"CHYBA")</f>
        <v>0</v>
      </c>
      <c r="L1102" s="292">
        <f>L1103+L1104</f>
        <v>0</v>
      </c>
      <c r="M1102" s="292">
        <f>M1103+M1104</f>
        <v>0</v>
      </c>
      <c r="N1102" s="292">
        <f>N1105</f>
        <v>0</v>
      </c>
      <c r="O1102" s="292">
        <f>IF(L1102+N1102=O1103+O1104+O1105,L1102+N1102,"CHYBA")</f>
        <v>0</v>
      </c>
      <c r="P1102" s="292">
        <f>P1103+P1104</f>
        <v>0</v>
      </c>
      <c r="Q1102" s="292">
        <f>Q1103+Q1104</f>
        <v>0</v>
      </c>
      <c r="R1102" s="292">
        <f>R1105</f>
        <v>0</v>
      </c>
      <c r="S1102" s="294">
        <f>IF(P1102+R1102=S1103+S1104+S1105,P1102+R1102,"CHYBA")</f>
        <v>0</v>
      </c>
    </row>
    <row r="1103" spans="1:34" ht="15.6" hidden="1" thickBot="1" x14ac:dyDescent="0.35">
      <c r="A1103" s="307" t="s">
        <v>121</v>
      </c>
      <c r="B1103" s="291" t="s">
        <v>120</v>
      </c>
      <c r="C1103" s="292">
        <f>IF(E1103+G1103=0, 0, ROUND((P1103-Q1103)/(G1103+E1103)/12,0))</f>
        <v>0</v>
      </c>
      <c r="D1103" s="294">
        <f>IF(F1103=0,0,ROUND(Q1103/F1103,0))</f>
        <v>0</v>
      </c>
      <c r="E1103" s="390"/>
      <c r="F1103" s="391"/>
      <c r="G1103" s="392"/>
      <c r="H1103" s="315"/>
      <c r="I1103" s="316"/>
      <c r="J1103" s="292" t="s">
        <v>120</v>
      </c>
      <c r="K1103" s="292">
        <f>H1103</f>
        <v>0</v>
      </c>
      <c r="L1103" s="316"/>
      <c r="M1103" s="316"/>
      <c r="N1103" s="292" t="s">
        <v>120</v>
      </c>
      <c r="O1103" s="292">
        <f>L1103</f>
        <v>0</v>
      </c>
      <c r="P1103" s="292">
        <f>H1103+L1103</f>
        <v>0</v>
      </c>
      <c r="Q1103" s="292">
        <f>I1103+M1103</f>
        <v>0</v>
      </c>
      <c r="R1103" s="292" t="s">
        <v>120</v>
      </c>
      <c r="S1103" s="294">
        <f>P1103</f>
        <v>0</v>
      </c>
    </row>
    <row r="1104" spans="1:34" ht="15.6" hidden="1" thickBot="1" x14ac:dyDescent="0.35">
      <c r="A1104" s="307" t="s">
        <v>122</v>
      </c>
      <c r="B1104" s="291" t="s">
        <v>120</v>
      </c>
      <c r="C1104" s="292">
        <f>IF(E1104+G1104=0, 0, ROUND((P1104-Q1104)/(G1104+E1104)/12,0))</f>
        <v>0</v>
      </c>
      <c r="D1104" s="294">
        <f>IF(F1104=0,0,ROUND(Q1104/F1104,0))</f>
        <v>0</v>
      </c>
      <c r="E1104" s="390"/>
      <c r="F1104" s="391"/>
      <c r="G1104" s="392"/>
      <c r="H1104" s="315"/>
      <c r="I1104" s="316"/>
      <c r="J1104" s="292" t="s">
        <v>120</v>
      </c>
      <c r="K1104" s="292">
        <f>H1104</f>
        <v>0</v>
      </c>
      <c r="L1104" s="316"/>
      <c r="M1104" s="316"/>
      <c r="N1104" s="292" t="s">
        <v>120</v>
      </c>
      <c r="O1104" s="292">
        <f>L1104</f>
        <v>0</v>
      </c>
      <c r="P1104" s="292">
        <f>H1104+L1104</f>
        <v>0</v>
      </c>
      <c r="Q1104" s="292">
        <f>I1104+M1104</f>
        <v>0</v>
      </c>
      <c r="R1104" s="292" t="s">
        <v>120</v>
      </c>
      <c r="S1104" s="294">
        <f>P1104</f>
        <v>0</v>
      </c>
    </row>
    <row r="1105" spans="1:19" ht="15.6" hidden="1" thickBot="1" x14ac:dyDescent="0.35">
      <c r="A1105" s="307" t="s">
        <v>123</v>
      </c>
      <c r="B1105" s="291" t="s">
        <v>120</v>
      </c>
      <c r="C1105" s="292" t="s">
        <v>120</v>
      </c>
      <c r="D1105" s="294" t="s">
        <v>120</v>
      </c>
      <c r="E1105" s="379" t="s">
        <v>120</v>
      </c>
      <c r="F1105" s="380" t="s">
        <v>120</v>
      </c>
      <c r="G1105" s="381" t="s">
        <v>120</v>
      </c>
      <c r="H1105" s="295" t="s">
        <v>120</v>
      </c>
      <c r="I1105" s="292" t="s">
        <v>120</v>
      </c>
      <c r="J1105" s="316"/>
      <c r="K1105" s="292">
        <f>J1105</f>
        <v>0</v>
      </c>
      <c r="L1105" s="292" t="s">
        <v>120</v>
      </c>
      <c r="M1105" s="292" t="s">
        <v>120</v>
      </c>
      <c r="N1105" s="316"/>
      <c r="O1105" s="292">
        <f>N1105</f>
        <v>0</v>
      </c>
      <c r="P1105" s="292" t="s">
        <v>120</v>
      </c>
      <c r="Q1105" s="292" t="s">
        <v>120</v>
      </c>
      <c r="R1105" s="292">
        <f>J1105+N1105</f>
        <v>0</v>
      </c>
      <c r="S1105" s="294">
        <f>R1105</f>
        <v>0</v>
      </c>
    </row>
    <row r="1106" spans="1:19" ht="18.600000000000001" hidden="1" thickBot="1" x14ac:dyDescent="0.35">
      <c r="A1106" s="308" t="s">
        <v>125</v>
      </c>
      <c r="B1106" s="309"/>
      <c r="C1106" s="292">
        <f>IF(E1106+G1106=0, 0, ROUND((P1106-Q1106)/(G1106+E1106)/12,0))</f>
        <v>0</v>
      </c>
      <c r="D1106" s="294">
        <f>IF(F1106=0,0,ROUND(Q1106/F1106,0))</f>
        <v>0</v>
      </c>
      <c r="E1106" s="379">
        <f>E1107+E1108</f>
        <v>0</v>
      </c>
      <c r="F1106" s="380">
        <f>F1107+F1108</f>
        <v>0</v>
      </c>
      <c r="G1106" s="381">
        <f>G1107+G1108</f>
        <v>0</v>
      </c>
      <c r="H1106" s="295">
        <f>H1107+H1108</f>
        <v>0</v>
      </c>
      <c r="I1106" s="292">
        <f t="shared" ref="I1106" si="358">I1107+I1108</f>
        <v>0</v>
      </c>
      <c r="J1106" s="292">
        <f>J1109</f>
        <v>0</v>
      </c>
      <c r="K1106" s="292">
        <f>IF(H1106+J1106=K1107+K1108+K1109,H1106+J1106,"CHYBA")</f>
        <v>0</v>
      </c>
      <c r="L1106" s="292">
        <f>L1107+L1108</f>
        <v>0</v>
      </c>
      <c r="M1106" s="292">
        <f>M1107+M1108</f>
        <v>0</v>
      </c>
      <c r="N1106" s="292">
        <f>N1109</f>
        <v>0</v>
      </c>
      <c r="O1106" s="292">
        <f>IF(L1106+N1106=O1107+O1108+O1109,L1106+N1106,"CHYBA")</f>
        <v>0</v>
      </c>
      <c r="P1106" s="292">
        <f>P1107+P1108</f>
        <v>0</v>
      </c>
      <c r="Q1106" s="292">
        <f>Q1107+Q1108</f>
        <v>0</v>
      </c>
      <c r="R1106" s="292">
        <f>R1109</f>
        <v>0</v>
      </c>
      <c r="S1106" s="294">
        <f>IF(P1106+R1106=S1107+S1108+S1109,P1106+R1106,"CHYBA")</f>
        <v>0</v>
      </c>
    </row>
    <row r="1107" spans="1:19" ht="15.6" hidden="1" thickBot="1" x14ac:dyDescent="0.35">
      <c r="A1107" s="307" t="s">
        <v>121</v>
      </c>
      <c r="B1107" s="291" t="s">
        <v>120</v>
      </c>
      <c r="C1107" s="292">
        <f>IF(E1107+G1107=0, 0, ROUND((P1107-Q1107)/(G1107+E1107)/12,0))</f>
        <v>0</v>
      </c>
      <c r="D1107" s="294">
        <f>IF(F1107=0,0,ROUND(Q1107/F1107,0))</f>
        <v>0</v>
      </c>
      <c r="E1107" s="390"/>
      <c r="F1107" s="391"/>
      <c r="G1107" s="392"/>
      <c r="H1107" s="315"/>
      <c r="I1107" s="316"/>
      <c r="J1107" s="292" t="s">
        <v>120</v>
      </c>
      <c r="K1107" s="292">
        <f>H1107</f>
        <v>0</v>
      </c>
      <c r="L1107" s="316"/>
      <c r="M1107" s="316"/>
      <c r="N1107" s="292" t="s">
        <v>120</v>
      </c>
      <c r="O1107" s="292">
        <f>L1107</f>
        <v>0</v>
      </c>
      <c r="P1107" s="292">
        <f>H1107+L1107</f>
        <v>0</v>
      </c>
      <c r="Q1107" s="292">
        <f>I1107+M1107</f>
        <v>0</v>
      </c>
      <c r="R1107" s="292" t="s">
        <v>120</v>
      </c>
      <c r="S1107" s="294">
        <f>P1107</f>
        <v>0</v>
      </c>
    </row>
    <row r="1108" spans="1:19" ht="15.6" hidden="1" thickBot="1" x14ac:dyDescent="0.35">
      <c r="A1108" s="307" t="s">
        <v>122</v>
      </c>
      <c r="B1108" s="291" t="s">
        <v>120</v>
      </c>
      <c r="C1108" s="292">
        <f>IF(E1108+G1108=0, 0, ROUND((P1108-Q1108)/(G1108+E1108)/12,0))</f>
        <v>0</v>
      </c>
      <c r="D1108" s="294">
        <f>IF(F1108=0,0,ROUND(Q1108/F1108,0))</f>
        <v>0</v>
      </c>
      <c r="E1108" s="390"/>
      <c r="F1108" s="391"/>
      <c r="G1108" s="392"/>
      <c r="H1108" s="315"/>
      <c r="I1108" s="316"/>
      <c r="J1108" s="292" t="s">
        <v>120</v>
      </c>
      <c r="K1108" s="292">
        <f>H1108</f>
        <v>0</v>
      </c>
      <c r="L1108" s="316"/>
      <c r="M1108" s="316"/>
      <c r="N1108" s="292" t="s">
        <v>120</v>
      </c>
      <c r="O1108" s="292">
        <f>L1108</f>
        <v>0</v>
      </c>
      <c r="P1108" s="292">
        <f>H1108+L1108</f>
        <v>0</v>
      </c>
      <c r="Q1108" s="292">
        <f>I1108+M1108</f>
        <v>0</v>
      </c>
      <c r="R1108" s="292" t="s">
        <v>120</v>
      </c>
      <c r="S1108" s="294">
        <f>P1108</f>
        <v>0</v>
      </c>
    </row>
    <row r="1109" spans="1:19" ht="15.6" hidden="1" thickBot="1" x14ac:dyDescent="0.35">
      <c r="A1109" s="307" t="s">
        <v>123</v>
      </c>
      <c r="B1109" s="291" t="s">
        <v>120</v>
      </c>
      <c r="C1109" s="292" t="s">
        <v>120</v>
      </c>
      <c r="D1109" s="294" t="s">
        <v>120</v>
      </c>
      <c r="E1109" s="379" t="s">
        <v>120</v>
      </c>
      <c r="F1109" s="380" t="s">
        <v>120</v>
      </c>
      <c r="G1109" s="381" t="s">
        <v>120</v>
      </c>
      <c r="H1109" s="295" t="s">
        <v>120</v>
      </c>
      <c r="I1109" s="292" t="s">
        <v>120</v>
      </c>
      <c r="J1109" s="316"/>
      <c r="K1109" s="292">
        <f>J1109</f>
        <v>0</v>
      </c>
      <c r="L1109" s="292" t="s">
        <v>120</v>
      </c>
      <c r="M1109" s="292" t="s">
        <v>120</v>
      </c>
      <c r="N1109" s="316"/>
      <c r="O1109" s="292">
        <f>N1109</f>
        <v>0</v>
      </c>
      <c r="P1109" s="292" t="s">
        <v>120</v>
      </c>
      <c r="Q1109" s="292" t="s">
        <v>120</v>
      </c>
      <c r="R1109" s="292">
        <f>J1109+N1109</f>
        <v>0</v>
      </c>
      <c r="S1109" s="294">
        <f>R1109</f>
        <v>0</v>
      </c>
    </row>
    <row r="1110" spans="1:19" ht="18.600000000000001" hidden="1" thickBot="1" x14ac:dyDescent="0.35">
      <c r="A1110" s="308" t="s">
        <v>125</v>
      </c>
      <c r="B1110" s="309"/>
      <c r="C1110" s="292">
        <f>IF(E1110+G1110=0, 0, ROUND((P1110-Q1110)/(G1110+E1110)/12,0))</f>
        <v>0</v>
      </c>
      <c r="D1110" s="294">
        <f>IF(F1110=0,0,ROUND(Q1110/F1110,0))</f>
        <v>0</v>
      </c>
      <c r="E1110" s="379">
        <f>E1111+E1112</f>
        <v>0</v>
      </c>
      <c r="F1110" s="380">
        <f>F1111+F1112</f>
        <v>0</v>
      </c>
      <c r="G1110" s="381">
        <f>G1111+G1112</f>
        <v>0</v>
      </c>
      <c r="H1110" s="295">
        <f>H1111+H1112</f>
        <v>0</v>
      </c>
      <c r="I1110" s="292">
        <f t="shared" ref="I1110" si="359">I1111+I1112</f>
        <v>0</v>
      </c>
      <c r="J1110" s="292">
        <f>J1113</f>
        <v>0</v>
      </c>
      <c r="K1110" s="292">
        <f>IF(H1110+J1110=K1111+K1112+K1113,H1110+J1110,"CHYBA")</f>
        <v>0</v>
      </c>
      <c r="L1110" s="292">
        <f>L1111+L1112</f>
        <v>0</v>
      </c>
      <c r="M1110" s="292">
        <f>M1111+M1112</f>
        <v>0</v>
      </c>
      <c r="N1110" s="292">
        <f>N1113</f>
        <v>0</v>
      </c>
      <c r="O1110" s="292">
        <f>IF(L1110+N1110=O1111+O1112+O1113,L1110+N1110,"CHYBA")</f>
        <v>0</v>
      </c>
      <c r="P1110" s="292">
        <f>P1111+P1112</f>
        <v>0</v>
      </c>
      <c r="Q1110" s="292">
        <f>Q1111+Q1112</f>
        <v>0</v>
      </c>
      <c r="R1110" s="292">
        <f>R1113</f>
        <v>0</v>
      </c>
      <c r="S1110" s="294">
        <f>IF(P1110+R1110=S1111+S1112+S1113,P1110+R1110,"CHYBA")</f>
        <v>0</v>
      </c>
    </row>
    <row r="1111" spans="1:19" ht="15.6" hidden="1" thickBot="1" x14ac:dyDescent="0.35">
      <c r="A1111" s="307" t="s">
        <v>121</v>
      </c>
      <c r="B1111" s="291" t="s">
        <v>120</v>
      </c>
      <c r="C1111" s="292">
        <f>IF(E1111+G1111=0, 0, ROUND((P1111-Q1111)/(G1111+E1111)/12,0))</f>
        <v>0</v>
      </c>
      <c r="D1111" s="294">
        <f>IF(F1111=0,0,ROUND(Q1111/F1111,0))</f>
        <v>0</v>
      </c>
      <c r="E1111" s="390"/>
      <c r="F1111" s="391"/>
      <c r="G1111" s="392"/>
      <c r="H1111" s="315"/>
      <c r="I1111" s="316"/>
      <c r="J1111" s="292" t="s">
        <v>120</v>
      </c>
      <c r="K1111" s="292">
        <f>H1111</f>
        <v>0</v>
      </c>
      <c r="L1111" s="316"/>
      <c r="M1111" s="316"/>
      <c r="N1111" s="292" t="s">
        <v>120</v>
      </c>
      <c r="O1111" s="292">
        <f>L1111</f>
        <v>0</v>
      </c>
      <c r="P1111" s="292">
        <f>H1111+L1111</f>
        <v>0</v>
      </c>
      <c r="Q1111" s="292">
        <f>I1111+M1111</f>
        <v>0</v>
      </c>
      <c r="R1111" s="292" t="s">
        <v>120</v>
      </c>
      <c r="S1111" s="294">
        <f>P1111</f>
        <v>0</v>
      </c>
    </row>
    <row r="1112" spans="1:19" ht="15.6" hidden="1" thickBot="1" x14ac:dyDescent="0.35">
      <c r="A1112" s="307" t="s">
        <v>122</v>
      </c>
      <c r="B1112" s="291" t="s">
        <v>120</v>
      </c>
      <c r="C1112" s="292">
        <f>IF(E1112+G1112=0, 0, ROUND((P1112-Q1112)/(G1112+E1112)/12,0))</f>
        <v>0</v>
      </c>
      <c r="D1112" s="294">
        <f>IF(F1112=0,0,ROUND(Q1112/F1112,0))</f>
        <v>0</v>
      </c>
      <c r="E1112" s="390"/>
      <c r="F1112" s="391"/>
      <c r="G1112" s="392"/>
      <c r="H1112" s="315"/>
      <c r="I1112" s="316"/>
      <c r="J1112" s="292" t="s">
        <v>120</v>
      </c>
      <c r="K1112" s="292">
        <f>H1112</f>
        <v>0</v>
      </c>
      <c r="L1112" s="316"/>
      <c r="M1112" s="316"/>
      <c r="N1112" s="292" t="s">
        <v>120</v>
      </c>
      <c r="O1112" s="292">
        <f>L1112</f>
        <v>0</v>
      </c>
      <c r="P1112" s="292">
        <f>H1112+L1112</f>
        <v>0</v>
      </c>
      <c r="Q1112" s="292">
        <f>I1112+M1112</f>
        <v>0</v>
      </c>
      <c r="R1112" s="292" t="s">
        <v>120</v>
      </c>
      <c r="S1112" s="294">
        <f>P1112</f>
        <v>0</v>
      </c>
    </row>
    <row r="1113" spans="1:19" ht="18.899999999999999" hidden="1" customHeight="1" x14ac:dyDescent="0.3">
      <c r="A1113" s="307" t="s">
        <v>123</v>
      </c>
      <c r="B1113" s="291" t="s">
        <v>120</v>
      </c>
      <c r="C1113" s="292" t="s">
        <v>120</v>
      </c>
      <c r="D1113" s="294" t="s">
        <v>120</v>
      </c>
      <c r="E1113" s="379" t="s">
        <v>120</v>
      </c>
      <c r="F1113" s="380" t="s">
        <v>120</v>
      </c>
      <c r="G1113" s="381" t="s">
        <v>120</v>
      </c>
      <c r="H1113" s="295" t="s">
        <v>120</v>
      </c>
      <c r="I1113" s="292" t="s">
        <v>120</v>
      </c>
      <c r="J1113" s="316"/>
      <c r="K1113" s="292">
        <f>J1113</f>
        <v>0</v>
      </c>
      <c r="L1113" s="292" t="s">
        <v>120</v>
      </c>
      <c r="M1113" s="292" t="s">
        <v>120</v>
      </c>
      <c r="N1113" s="316"/>
      <c r="O1113" s="292">
        <f>N1113</f>
        <v>0</v>
      </c>
      <c r="P1113" s="292" t="s">
        <v>120</v>
      </c>
      <c r="Q1113" s="292" t="s">
        <v>120</v>
      </c>
      <c r="R1113" s="292">
        <f>J1113+N1113</f>
        <v>0</v>
      </c>
      <c r="S1113" s="294">
        <f>R1113</f>
        <v>0</v>
      </c>
    </row>
    <row r="1114" spans="1:19" ht="18.899999999999999" hidden="1" customHeight="1" x14ac:dyDescent="0.3">
      <c r="A1114" s="308" t="s">
        <v>125</v>
      </c>
      <c r="B1114" s="309"/>
      <c r="C1114" s="292">
        <f>IF(E1114+G1114=0, 0, ROUND((P1114-Q1114)/(G1114+E1114)/12,0))</f>
        <v>0</v>
      </c>
      <c r="D1114" s="294">
        <f>IF(F1114=0,0,ROUND(Q1114/F1114,0))</f>
        <v>0</v>
      </c>
      <c r="E1114" s="379">
        <f>E1115+E1116</f>
        <v>0</v>
      </c>
      <c r="F1114" s="380">
        <f>F1115+F1116</f>
        <v>0</v>
      </c>
      <c r="G1114" s="381">
        <f>G1115+G1116</f>
        <v>0</v>
      </c>
      <c r="H1114" s="295">
        <f>H1115+H1116</f>
        <v>0</v>
      </c>
      <c r="I1114" s="292">
        <f t="shared" ref="I1114" si="360">I1115+I1116</f>
        <v>0</v>
      </c>
      <c r="J1114" s="292">
        <f>J1117</f>
        <v>0</v>
      </c>
      <c r="K1114" s="292">
        <f>IF(H1114+J1114=K1115+K1116+K1117,H1114+J1114,"CHYBA")</f>
        <v>0</v>
      </c>
      <c r="L1114" s="292">
        <f>L1115+L1116</f>
        <v>0</v>
      </c>
      <c r="M1114" s="292">
        <f>M1115+M1116</f>
        <v>0</v>
      </c>
      <c r="N1114" s="292">
        <f>N1117</f>
        <v>0</v>
      </c>
      <c r="O1114" s="292">
        <f>IF(L1114+N1114=O1115+O1116+O1117,L1114+N1114,"CHYBA")</f>
        <v>0</v>
      </c>
      <c r="P1114" s="292">
        <f>P1115+P1116</f>
        <v>0</v>
      </c>
      <c r="Q1114" s="292">
        <f>Q1115+Q1116</f>
        <v>0</v>
      </c>
      <c r="R1114" s="292">
        <f>R1117</f>
        <v>0</v>
      </c>
      <c r="S1114" s="294">
        <f>IF(P1114+R1114=S1115+S1116+S1117,P1114+R1114,"CHYBA")</f>
        <v>0</v>
      </c>
    </row>
    <row r="1115" spans="1:19" ht="18.899999999999999" hidden="1" customHeight="1" x14ac:dyDescent="0.3">
      <c r="A1115" s="307" t="s">
        <v>121</v>
      </c>
      <c r="B1115" s="291" t="s">
        <v>120</v>
      </c>
      <c r="C1115" s="292">
        <f>IF(E1115+G1115=0, 0, ROUND((P1115-Q1115)/(G1115+E1115)/12,0))</f>
        <v>0</v>
      </c>
      <c r="D1115" s="294">
        <f>IF(F1115=0,0,ROUND(Q1115/F1115,0))</f>
        <v>0</v>
      </c>
      <c r="E1115" s="390"/>
      <c r="F1115" s="391"/>
      <c r="G1115" s="392"/>
      <c r="H1115" s="315"/>
      <c r="I1115" s="316"/>
      <c r="J1115" s="292" t="s">
        <v>120</v>
      </c>
      <c r="K1115" s="292">
        <f>H1115</f>
        <v>0</v>
      </c>
      <c r="L1115" s="316"/>
      <c r="M1115" s="316"/>
      <c r="N1115" s="292" t="s">
        <v>120</v>
      </c>
      <c r="O1115" s="292">
        <f>L1115</f>
        <v>0</v>
      </c>
      <c r="P1115" s="292">
        <f>H1115+L1115</f>
        <v>0</v>
      </c>
      <c r="Q1115" s="292">
        <f>I1115+M1115</f>
        <v>0</v>
      </c>
      <c r="R1115" s="292" t="s">
        <v>120</v>
      </c>
      <c r="S1115" s="294">
        <f>P1115</f>
        <v>0</v>
      </c>
    </row>
    <row r="1116" spans="1:19" ht="18.899999999999999" hidden="1" customHeight="1" x14ac:dyDescent="0.3">
      <c r="A1116" s="307" t="s">
        <v>122</v>
      </c>
      <c r="B1116" s="291" t="s">
        <v>120</v>
      </c>
      <c r="C1116" s="292">
        <f>IF(E1116+G1116=0, 0, ROUND((P1116-Q1116)/(G1116+E1116)/12,0))</f>
        <v>0</v>
      </c>
      <c r="D1116" s="294">
        <f>IF(F1116=0,0,ROUND(Q1116/F1116,0))</f>
        <v>0</v>
      </c>
      <c r="E1116" s="390"/>
      <c r="F1116" s="391"/>
      <c r="G1116" s="392"/>
      <c r="H1116" s="315"/>
      <c r="I1116" s="316"/>
      <c r="J1116" s="292" t="s">
        <v>120</v>
      </c>
      <c r="K1116" s="292">
        <f>H1116</f>
        <v>0</v>
      </c>
      <c r="L1116" s="316"/>
      <c r="M1116" s="316"/>
      <c r="N1116" s="292" t="s">
        <v>120</v>
      </c>
      <c r="O1116" s="292">
        <f>L1116</f>
        <v>0</v>
      </c>
      <c r="P1116" s="292">
        <f>H1116+L1116</f>
        <v>0</v>
      </c>
      <c r="Q1116" s="292">
        <f>I1116+M1116</f>
        <v>0</v>
      </c>
      <c r="R1116" s="292" t="s">
        <v>120</v>
      </c>
      <c r="S1116" s="294">
        <f>P1116</f>
        <v>0</v>
      </c>
    </row>
    <row r="1117" spans="1:19" ht="15.6" hidden="1" thickBot="1" x14ac:dyDescent="0.35">
      <c r="A1117" s="307" t="s">
        <v>123</v>
      </c>
      <c r="B1117" s="291" t="s">
        <v>120</v>
      </c>
      <c r="C1117" s="292" t="s">
        <v>120</v>
      </c>
      <c r="D1117" s="294" t="s">
        <v>120</v>
      </c>
      <c r="E1117" s="379" t="s">
        <v>120</v>
      </c>
      <c r="F1117" s="380" t="s">
        <v>120</v>
      </c>
      <c r="G1117" s="381" t="s">
        <v>120</v>
      </c>
      <c r="H1117" s="295" t="s">
        <v>120</v>
      </c>
      <c r="I1117" s="292" t="s">
        <v>120</v>
      </c>
      <c r="J1117" s="316"/>
      <c r="K1117" s="292">
        <f>J1117</f>
        <v>0</v>
      </c>
      <c r="L1117" s="292" t="s">
        <v>120</v>
      </c>
      <c r="M1117" s="292" t="s">
        <v>120</v>
      </c>
      <c r="N1117" s="316"/>
      <c r="O1117" s="292">
        <f>N1117</f>
        <v>0</v>
      </c>
      <c r="P1117" s="292" t="s">
        <v>120</v>
      </c>
      <c r="Q1117" s="292" t="s">
        <v>120</v>
      </c>
      <c r="R1117" s="292">
        <f>J1117+N1117</f>
        <v>0</v>
      </c>
      <c r="S1117" s="294">
        <f>R1117</f>
        <v>0</v>
      </c>
    </row>
    <row r="1118" spans="1:19" ht="18.899999999999999" hidden="1" customHeight="1" x14ac:dyDescent="0.3">
      <c r="A1118" s="308" t="s">
        <v>125</v>
      </c>
      <c r="B1118" s="309"/>
      <c r="C1118" s="292">
        <f>IF(E1118+G1118=0, 0, ROUND((P1118-Q1118)/(G1118+E1118)/12,0))</f>
        <v>0</v>
      </c>
      <c r="D1118" s="294">
        <f>IF(F1118=0,0,ROUND(Q1118/F1118,0))</f>
        <v>0</v>
      </c>
      <c r="E1118" s="379">
        <f>E1119+E1120</f>
        <v>0</v>
      </c>
      <c r="F1118" s="380">
        <f>F1119+F1120</f>
        <v>0</v>
      </c>
      <c r="G1118" s="381">
        <f>G1119+G1120</f>
        <v>0</v>
      </c>
      <c r="H1118" s="295">
        <f>H1119+H1120</f>
        <v>0</v>
      </c>
      <c r="I1118" s="292">
        <f t="shared" ref="I1118" si="361">I1119+I1120</f>
        <v>0</v>
      </c>
      <c r="J1118" s="292">
        <f>J1121</f>
        <v>0</v>
      </c>
      <c r="K1118" s="292">
        <f>IF(H1118+J1118=K1119+K1120+K1121,H1118+J1118,"CHYBA")</f>
        <v>0</v>
      </c>
      <c r="L1118" s="292">
        <f>L1119+L1120</f>
        <v>0</v>
      </c>
      <c r="M1118" s="292">
        <f>M1119+M1120</f>
        <v>0</v>
      </c>
      <c r="N1118" s="292">
        <f>N1121</f>
        <v>0</v>
      </c>
      <c r="O1118" s="292">
        <f>IF(L1118+N1118=O1119+O1120+O1121,L1118+N1118,"CHYBA")</f>
        <v>0</v>
      </c>
      <c r="P1118" s="292">
        <f>P1119+P1120</f>
        <v>0</v>
      </c>
      <c r="Q1118" s="292">
        <f>Q1119+Q1120</f>
        <v>0</v>
      </c>
      <c r="R1118" s="292">
        <f>R1121</f>
        <v>0</v>
      </c>
      <c r="S1118" s="294">
        <f>IF(P1118+R1118=S1119+S1120+S1121,P1118+R1118,"CHYBA")</f>
        <v>0</v>
      </c>
    </row>
    <row r="1119" spans="1:19" ht="15.75" hidden="1" customHeight="1" x14ac:dyDescent="0.3">
      <c r="A1119" s="307" t="s">
        <v>121</v>
      </c>
      <c r="B1119" s="291" t="s">
        <v>120</v>
      </c>
      <c r="C1119" s="292">
        <f>IF(E1119+G1119=0, 0, ROUND((P1119-Q1119)/(G1119+E1119)/12,0))</f>
        <v>0</v>
      </c>
      <c r="D1119" s="294">
        <f>IF(F1119=0,0,ROUND(Q1119/F1119,0))</f>
        <v>0</v>
      </c>
      <c r="E1119" s="390"/>
      <c r="F1119" s="391"/>
      <c r="G1119" s="392"/>
      <c r="H1119" s="315"/>
      <c r="I1119" s="316"/>
      <c r="J1119" s="292" t="s">
        <v>120</v>
      </c>
      <c r="K1119" s="292">
        <f>H1119</f>
        <v>0</v>
      </c>
      <c r="L1119" s="316"/>
      <c r="M1119" s="316"/>
      <c r="N1119" s="292" t="s">
        <v>120</v>
      </c>
      <c r="O1119" s="292">
        <f>L1119</f>
        <v>0</v>
      </c>
      <c r="P1119" s="292">
        <f>H1119+L1119</f>
        <v>0</v>
      </c>
      <c r="Q1119" s="292">
        <f>I1119+M1119</f>
        <v>0</v>
      </c>
      <c r="R1119" s="292" t="s">
        <v>120</v>
      </c>
      <c r="S1119" s="294">
        <f>P1119</f>
        <v>0</v>
      </c>
    </row>
    <row r="1120" spans="1:19" ht="15.6" hidden="1" thickBot="1" x14ac:dyDescent="0.35">
      <c r="A1120" s="307" t="s">
        <v>122</v>
      </c>
      <c r="B1120" s="291" t="s">
        <v>120</v>
      </c>
      <c r="C1120" s="292">
        <f>IF(E1120+G1120=0, 0, ROUND((P1120-Q1120)/(G1120+E1120)/12,0))</f>
        <v>0</v>
      </c>
      <c r="D1120" s="294">
        <f>IF(F1120=0,0,ROUND(Q1120/F1120,0))</f>
        <v>0</v>
      </c>
      <c r="E1120" s="390"/>
      <c r="F1120" s="391"/>
      <c r="G1120" s="392"/>
      <c r="H1120" s="315"/>
      <c r="I1120" s="316"/>
      <c r="J1120" s="292" t="s">
        <v>120</v>
      </c>
      <c r="K1120" s="292">
        <f>H1120</f>
        <v>0</v>
      </c>
      <c r="L1120" s="316"/>
      <c r="M1120" s="316"/>
      <c r="N1120" s="292" t="s">
        <v>120</v>
      </c>
      <c r="O1120" s="292">
        <f>L1120</f>
        <v>0</v>
      </c>
      <c r="P1120" s="292">
        <f>H1120+L1120</f>
        <v>0</v>
      </c>
      <c r="Q1120" s="292">
        <f>I1120+M1120</f>
        <v>0</v>
      </c>
      <c r="R1120" s="292" t="s">
        <v>120</v>
      </c>
      <c r="S1120" s="294">
        <f>P1120</f>
        <v>0</v>
      </c>
    </row>
    <row r="1121" spans="1:19" ht="15.6" hidden="1" thickBot="1" x14ac:dyDescent="0.35">
      <c r="A1121" s="307" t="s">
        <v>123</v>
      </c>
      <c r="B1121" s="291" t="s">
        <v>120</v>
      </c>
      <c r="C1121" s="292" t="s">
        <v>120</v>
      </c>
      <c r="D1121" s="294" t="s">
        <v>120</v>
      </c>
      <c r="E1121" s="379" t="s">
        <v>120</v>
      </c>
      <c r="F1121" s="380" t="s">
        <v>120</v>
      </c>
      <c r="G1121" s="381" t="s">
        <v>120</v>
      </c>
      <c r="H1121" s="295" t="s">
        <v>120</v>
      </c>
      <c r="I1121" s="292" t="s">
        <v>120</v>
      </c>
      <c r="J1121" s="316"/>
      <c r="K1121" s="292">
        <f>J1121</f>
        <v>0</v>
      </c>
      <c r="L1121" s="292" t="s">
        <v>120</v>
      </c>
      <c r="M1121" s="292" t="s">
        <v>120</v>
      </c>
      <c r="N1121" s="316"/>
      <c r="O1121" s="292">
        <f>N1121</f>
        <v>0</v>
      </c>
      <c r="P1121" s="292" t="s">
        <v>120</v>
      </c>
      <c r="Q1121" s="292" t="s">
        <v>120</v>
      </c>
      <c r="R1121" s="292">
        <f>J1121+N1121</f>
        <v>0</v>
      </c>
      <c r="S1121" s="294">
        <f>R1121</f>
        <v>0</v>
      </c>
    </row>
    <row r="1122" spans="1:19" ht="18.600000000000001" hidden="1" thickBot="1" x14ac:dyDescent="0.35">
      <c r="A1122" s="308" t="s">
        <v>125</v>
      </c>
      <c r="B1122" s="309"/>
      <c r="C1122" s="292">
        <f>IF(E1122+G1122=0, 0, ROUND((P1122-Q1122)/(G1122+E1122)/12,0))</f>
        <v>0</v>
      </c>
      <c r="D1122" s="294">
        <f>IF(F1122=0,0,ROUND(Q1122/F1122,0))</f>
        <v>0</v>
      </c>
      <c r="E1122" s="379">
        <f>E1123+E1124</f>
        <v>0</v>
      </c>
      <c r="F1122" s="380">
        <f>F1123+F1124</f>
        <v>0</v>
      </c>
      <c r="G1122" s="381">
        <f>G1123+G1124</f>
        <v>0</v>
      </c>
      <c r="H1122" s="295">
        <f>H1123+H1124</f>
        <v>0</v>
      </c>
      <c r="I1122" s="292">
        <f t="shared" ref="I1122" si="362">I1123+I1124</f>
        <v>0</v>
      </c>
      <c r="J1122" s="292">
        <f>J1125</f>
        <v>0</v>
      </c>
      <c r="K1122" s="292">
        <f>IF(H1122+J1122=K1123+K1124+K1125,H1122+J1122,"CHYBA")</f>
        <v>0</v>
      </c>
      <c r="L1122" s="292">
        <f>L1123+L1124</f>
        <v>0</v>
      </c>
      <c r="M1122" s="292">
        <f>M1123+M1124</f>
        <v>0</v>
      </c>
      <c r="N1122" s="292">
        <f>N1125</f>
        <v>0</v>
      </c>
      <c r="O1122" s="292">
        <f>IF(L1122+N1122=O1123+O1124+O1125,L1122+N1122,"CHYBA")</f>
        <v>0</v>
      </c>
      <c r="P1122" s="292">
        <f>P1123+P1124</f>
        <v>0</v>
      </c>
      <c r="Q1122" s="292">
        <f>Q1123+Q1124</f>
        <v>0</v>
      </c>
      <c r="R1122" s="292">
        <f>R1125</f>
        <v>0</v>
      </c>
      <c r="S1122" s="294">
        <f>IF(P1122+R1122=S1123+S1124+S1125,P1122+R1122,"CHYBA")</f>
        <v>0</v>
      </c>
    </row>
    <row r="1123" spans="1:19" ht="15.6" hidden="1" thickBot="1" x14ac:dyDescent="0.35">
      <c r="A1123" s="307" t="s">
        <v>121</v>
      </c>
      <c r="B1123" s="291" t="s">
        <v>120</v>
      </c>
      <c r="C1123" s="292">
        <f>IF(E1123+G1123=0, 0, ROUND((P1123-Q1123)/(G1123+E1123)/12,0))</f>
        <v>0</v>
      </c>
      <c r="D1123" s="294">
        <f>IF(F1123=0,0,ROUND(Q1123/F1123,0))</f>
        <v>0</v>
      </c>
      <c r="E1123" s="390"/>
      <c r="F1123" s="391"/>
      <c r="G1123" s="392"/>
      <c r="H1123" s="315"/>
      <c r="I1123" s="316"/>
      <c r="J1123" s="292" t="s">
        <v>120</v>
      </c>
      <c r="K1123" s="292">
        <f>H1123</f>
        <v>0</v>
      </c>
      <c r="L1123" s="316"/>
      <c r="M1123" s="316"/>
      <c r="N1123" s="292" t="s">
        <v>120</v>
      </c>
      <c r="O1123" s="292">
        <f>L1123</f>
        <v>0</v>
      </c>
      <c r="P1123" s="292">
        <f>H1123+L1123</f>
        <v>0</v>
      </c>
      <c r="Q1123" s="292">
        <f>I1123+M1123</f>
        <v>0</v>
      </c>
      <c r="R1123" s="292" t="s">
        <v>120</v>
      </c>
      <c r="S1123" s="294">
        <f>P1123</f>
        <v>0</v>
      </c>
    </row>
    <row r="1124" spans="1:19" ht="15.6" hidden="1" thickBot="1" x14ac:dyDescent="0.35">
      <c r="A1124" s="307" t="s">
        <v>122</v>
      </c>
      <c r="B1124" s="291" t="s">
        <v>120</v>
      </c>
      <c r="C1124" s="292">
        <f>IF(E1124+G1124=0, 0, ROUND((P1124-Q1124)/(G1124+E1124)/12,0))</f>
        <v>0</v>
      </c>
      <c r="D1124" s="294">
        <f>IF(F1124=0,0,ROUND(Q1124/F1124,0))</f>
        <v>0</v>
      </c>
      <c r="E1124" s="390"/>
      <c r="F1124" s="391"/>
      <c r="G1124" s="392"/>
      <c r="H1124" s="315"/>
      <c r="I1124" s="316"/>
      <c r="J1124" s="292" t="s">
        <v>120</v>
      </c>
      <c r="K1124" s="292">
        <f>H1124</f>
        <v>0</v>
      </c>
      <c r="L1124" s="316"/>
      <c r="M1124" s="316"/>
      <c r="N1124" s="292" t="s">
        <v>120</v>
      </c>
      <c r="O1124" s="292">
        <f>L1124</f>
        <v>0</v>
      </c>
      <c r="P1124" s="292">
        <f>H1124+L1124</f>
        <v>0</v>
      </c>
      <c r="Q1124" s="292">
        <f>I1124+M1124</f>
        <v>0</v>
      </c>
      <c r="R1124" s="292" t="s">
        <v>120</v>
      </c>
      <c r="S1124" s="294">
        <f>P1124</f>
        <v>0</v>
      </c>
    </row>
    <row r="1125" spans="1:19" ht="15.6" hidden="1" thickBot="1" x14ac:dyDescent="0.35">
      <c r="A1125" s="325" t="s">
        <v>123</v>
      </c>
      <c r="B1125" s="326" t="s">
        <v>120</v>
      </c>
      <c r="C1125" s="327" t="s">
        <v>120</v>
      </c>
      <c r="D1125" s="333" t="s">
        <v>120</v>
      </c>
      <c r="E1125" s="382" t="s">
        <v>120</v>
      </c>
      <c r="F1125" s="383" t="s">
        <v>120</v>
      </c>
      <c r="G1125" s="384" t="s">
        <v>120</v>
      </c>
      <c r="H1125" s="331" t="s">
        <v>120</v>
      </c>
      <c r="I1125" s="327" t="s">
        <v>120</v>
      </c>
      <c r="J1125" s="332"/>
      <c r="K1125" s="327">
        <f>J1125</f>
        <v>0</v>
      </c>
      <c r="L1125" s="327" t="s">
        <v>120</v>
      </c>
      <c r="M1125" s="327" t="s">
        <v>120</v>
      </c>
      <c r="N1125" s="332"/>
      <c r="O1125" s="327">
        <f>N1125</f>
        <v>0</v>
      </c>
      <c r="P1125" s="327" t="s">
        <v>120</v>
      </c>
      <c r="Q1125" s="327" t="s">
        <v>120</v>
      </c>
      <c r="R1125" s="327">
        <f>J1125+N1125</f>
        <v>0</v>
      </c>
      <c r="S1125" s="333">
        <f>R1125</f>
        <v>0</v>
      </c>
    </row>
    <row r="1126" spans="1:19" ht="16.2" hidden="1" thickBot="1" x14ac:dyDescent="0.35">
      <c r="A1126" s="301" t="s">
        <v>126</v>
      </c>
      <c r="B1126" s="302" t="s">
        <v>120</v>
      </c>
      <c r="C1126" s="319">
        <f>IF(E1126+G1126=0, 0, ROUND((P1126-Q1126)/(G1126+E1126)/12,0))</f>
        <v>0</v>
      </c>
      <c r="D1126" s="324">
        <f>IF(F1126=0,0,ROUND(Q1126/F1126,0))</f>
        <v>0</v>
      </c>
      <c r="E1126" s="395">
        <f>E1127+E1128</f>
        <v>0</v>
      </c>
      <c r="F1126" s="396">
        <f>F1127+F1128</f>
        <v>0</v>
      </c>
      <c r="G1126" s="397">
        <f>G1127+G1128</f>
        <v>0</v>
      </c>
      <c r="H1126" s="306">
        <f>H1127+H1128</f>
        <v>0</v>
      </c>
      <c r="I1126" s="303">
        <f t="shared" ref="I1126" si="363">I1127+I1128</f>
        <v>0</v>
      </c>
      <c r="J1126" s="303">
        <f>J1129</f>
        <v>0</v>
      </c>
      <c r="K1126" s="303">
        <f>IF(H1126+J1126=K1127+K1128+K1129,H1126+J1126,"CHYBA")</f>
        <v>0</v>
      </c>
      <c r="L1126" s="303">
        <f>L1127+L1128</f>
        <v>0</v>
      </c>
      <c r="M1126" s="303">
        <f>M1127+M1128</f>
        <v>0</v>
      </c>
      <c r="N1126" s="303">
        <f>N1129</f>
        <v>0</v>
      </c>
      <c r="O1126" s="303">
        <f>IF(L1126+N1126=O1127+O1128+O1129,L1126+N1126,"CHYBA")</f>
        <v>0</v>
      </c>
      <c r="P1126" s="303">
        <f>P1127+P1128</f>
        <v>0</v>
      </c>
      <c r="Q1126" s="303">
        <f>Q1127+Q1128</f>
        <v>0</v>
      </c>
      <c r="R1126" s="303">
        <f>R1129</f>
        <v>0</v>
      </c>
      <c r="S1126" s="305">
        <f>IF(P1126+R1126=S1127+S1128+S1129,P1126+R1126,"CHYBA")</f>
        <v>0</v>
      </c>
    </row>
    <row r="1127" spans="1:19" ht="15.6" hidden="1" thickBot="1" x14ac:dyDescent="0.35">
      <c r="A1127" s="307" t="s">
        <v>121</v>
      </c>
      <c r="B1127" s="291" t="s">
        <v>120</v>
      </c>
      <c r="C1127" s="292">
        <f>IF(E1127+G1127=0, 0, ROUND((P1127-Q1127)/(G1127+E1127)/12,0))</f>
        <v>0</v>
      </c>
      <c r="D1127" s="294">
        <f>IF(F1127=0,0,ROUND(Q1127/F1127,0))</f>
        <v>0</v>
      </c>
      <c r="E1127" s="379">
        <f>E1131+E1135+E1139+E1143+E1147+E1151+E1155</f>
        <v>0</v>
      </c>
      <c r="F1127" s="380">
        <f>F1131+F1135+F1139+F1143+F1147+F1151+F1155</f>
        <v>0</v>
      </c>
      <c r="G1127" s="381">
        <f>G1131+G1135+G1139+G1143+G1147+G1151+G1155</f>
        <v>0</v>
      </c>
      <c r="H1127" s="295">
        <f>H1131+H1135+H1139+H1143+H1147+H1151+H1155</f>
        <v>0</v>
      </c>
      <c r="I1127" s="292">
        <f t="shared" ref="I1127:I1128" si="364">I1131+I1135+I1139+I1143+I1147+I1151+I1155</f>
        <v>0</v>
      </c>
      <c r="J1127" s="292" t="s">
        <v>120</v>
      </c>
      <c r="K1127" s="292">
        <f>H1127</f>
        <v>0</v>
      </c>
      <c r="L1127" s="292">
        <f>L1131+L1135+L1139+L1143+L1147+L1151+L1155</f>
        <v>0</v>
      </c>
      <c r="M1127" s="292">
        <f t="shared" ref="M1127:M1128" si="365">M1131+M1135+M1139+M1143+M1147+M1151+M1155</f>
        <v>0</v>
      </c>
      <c r="N1127" s="292" t="s">
        <v>120</v>
      </c>
      <c r="O1127" s="292">
        <f>L1127</f>
        <v>0</v>
      </c>
      <c r="P1127" s="292">
        <f>H1127+L1127</f>
        <v>0</v>
      </c>
      <c r="Q1127" s="292">
        <f>I1127+M1127</f>
        <v>0</v>
      </c>
      <c r="R1127" s="292" t="s">
        <v>120</v>
      </c>
      <c r="S1127" s="294">
        <f>P1127</f>
        <v>0</v>
      </c>
    </row>
    <row r="1128" spans="1:19" ht="15.6" hidden="1" thickBot="1" x14ac:dyDescent="0.35">
      <c r="A1128" s="307" t="s">
        <v>122</v>
      </c>
      <c r="B1128" s="291" t="s">
        <v>120</v>
      </c>
      <c r="C1128" s="292">
        <f>IF(E1128+G1128=0, 0, ROUND((P1128-Q1128)/(G1128+E1128)/12,0))</f>
        <v>0</v>
      </c>
      <c r="D1128" s="294">
        <f>IF(F1128=0,0,ROUND(Q1128/F1128,0))</f>
        <v>0</v>
      </c>
      <c r="E1128" s="379">
        <f>E1132+E1136+E1140+E1144+E1148+E1152+E1156</f>
        <v>0</v>
      </c>
      <c r="F1128" s="380">
        <f t="shared" ref="F1128:G1128" si="366">F1132+F1136+F1140+F1144+F1148+F1152+F1156</f>
        <v>0</v>
      </c>
      <c r="G1128" s="381">
        <f t="shared" si="366"/>
        <v>0</v>
      </c>
      <c r="H1128" s="295">
        <f>H1132+H1136+H1140+H1144+H1148+H1152+H1156</f>
        <v>0</v>
      </c>
      <c r="I1128" s="292">
        <f t="shared" si="364"/>
        <v>0</v>
      </c>
      <c r="J1128" s="292" t="s">
        <v>120</v>
      </c>
      <c r="K1128" s="292">
        <f>H1128</f>
        <v>0</v>
      </c>
      <c r="L1128" s="292">
        <f>L1132+L1136+L1140+L1144+L1148+L1152+L1156</f>
        <v>0</v>
      </c>
      <c r="M1128" s="292">
        <f t="shared" si="365"/>
        <v>0</v>
      </c>
      <c r="N1128" s="292" t="s">
        <v>120</v>
      </c>
      <c r="O1128" s="292">
        <f>L1128</f>
        <v>0</v>
      </c>
      <c r="P1128" s="292">
        <f>H1128+L1128</f>
        <v>0</v>
      </c>
      <c r="Q1128" s="292">
        <f>I1128+M1128</f>
        <v>0</v>
      </c>
      <c r="R1128" s="292" t="s">
        <v>120</v>
      </c>
      <c r="S1128" s="294">
        <f>P1128</f>
        <v>0</v>
      </c>
    </row>
    <row r="1129" spans="1:19" ht="15.6" hidden="1" thickBot="1" x14ac:dyDescent="0.35">
      <c r="A1129" s="307" t="s">
        <v>123</v>
      </c>
      <c r="B1129" s="291" t="s">
        <v>120</v>
      </c>
      <c r="C1129" s="292" t="s">
        <v>120</v>
      </c>
      <c r="D1129" s="294" t="s">
        <v>120</v>
      </c>
      <c r="E1129" s="379" t="s">
        <v>120</v>
      </c>
      <c r="F1129" s="380" t="s">
        <v>120</v>
      </c>
      <c r="G1129" s="381" t="s">
        <v>120</v>
      </c>
      <c r="H1129" s="295" t="s">
        <v>120</v>
      </c>
      <c r="I1129" s="292" t="s">
        <v>120</v>
      </c>
      <c r="J1129" s="292">
        <f>J1133+J1137+J1141+J1145+J1149+J1153+J1157</f>
        <v>0</v>
      </c>
      <c r="K1129" s="292">
        <f>J1129</f>
        <v>0</v>
      </c>
      <c r="L1129" s="292" t="s">
        <v>120</v>
      </c>
      <c r="M1129" s="292" t="s">
        <v>120</v>
      </c>
      <c r="N1129" s="292">
        <f>N1133+N1137+N1141+N1145+N1149+N1153+N1157</f>
        <v>0</v>
      </c>
      <c r="O1129" s="292">
        <f>N1129</f>
        <v>0</v>
      </c>
      <c r="P1129" s="292" t="s">
        <v>120</v>
      </c>
      <c r="Q1129" s="292" t="s">
        <v>120</v>
      </c>
      <c r="R1129" s="292">
        <f>J1129+N1129</f>
        <v>0</v>
      </c>
      <c r="S1129" s="294">
        <f>R1129</f>
        <v>0</v>
      </c>
    </row>
    <row r="1130" spans="1:19" ht="18.600000000000001" hidden="1" thickBot="1" x14ac:dyDescent="0.35">
      <c r="A1130" s="308" t="s">
        <v>125</v>
      </c>
      <c r="B1130" s="309"/>
      <c r="C1130" s="292">
        <f>IF(E1130+G1130=0, 0, ROUND((P1130-Q1130)/(G1130+E1130)/12,0))</f>
        <v>0</v>
      </c>
      <c r="D1130" s="294">
        <f>IF(F1130=0,0,ROUND(Q1130/F1130,0))</f>
        <v>0</v>
      </c>
      <c r="E1130" s="379">
        <f>E1131+E1132</f>
        <v>0</v>
      </c>
      <c r="F1130" s="380">
        <f>F1131+F1132</f>
        <v>0</v>
      </c>
      <c r="G1130" s="381">
        <f>G1131+G1132</f>
        <v>0</v>
      </c>
      <c r="H1130" s="310">
        <f>H1131+H1132</f>
        <v>0</v>
      </c>
      <c r="I1130" s="311">
        <f>I1131+I1132</f>
        <v>0</v>
      </c>
      <c r="J1130" s="311">
        <f>J1133</f>
        <v>0</v>
      </c>
      <c r="K1130" s="311">
        <f>IF(H1130+J1130=K1131+K1132+K1133,H1130+J1130,"CHYBA")</f>
        <v>0</v>
      </c>
      <c r="L1130" s="292">
        <f>L1131+L1132</f>
        <v>0</v>
      </c>
      <c r="M1130" s="292">
        <f>M1131+M1132</f>
        <v>0</v>
      </c>
      <c r="N1130" s="292">
        <f>N1133</f>
        <v>0</v>
      </c>
      <c r="O1130" s="292">
        <f>IF(L1130+N1130=O1131+O1132+O1133,L1130+N1130,"CHYBA")</f>
        <v>0</v>
      </c>
      <c r="P1130" s="292">
        <f>P1131+P1132</f>
        <v>0</v>
      </c>
      <c r="Q1130" s="292">
        <f>Q1131+Q1132</f>
        <v>0</v>
      </c>
      <c r="R1130" s="292">
        <f>R1133</f>
        <v>0</v>
      </c>
      <c r="S1130" s="294">
        <f>IF(P1130+R1130=S1131+S1132+S1133,P1130+R1130,"CHYBA")</f>
        <v>0</v>
      </c>
    </row>
    <row r="1131" spans="1:19" ht="15.6" hidden="1" thickBot="1" x14ac:dyDescent="0.35">
      <c r="A1131" s="307" t="s">
        <v>121</v>
      </c>
      <c r="B1131" s="291" t="s">
        <v>120</v>
      </c>
      <c r="C1131" s="292">
        <f>IF(E1131+G1131=0, 0, ROUND((P1131-Q1131)/(G1131+E1131)/12,0))</f>
        <v>0</v>
      </c>
      <c r="D1131" s="294">
        <f>IF(F1131=0,0,ROUND(Q1131/F1131,0))</f>
        <v>0</v>
      </c>
      <c r="E1131" s="390"/>
      <c r="F1131" s="391"/>
      <c r="G1131" s="392"/>
      <c r="H1131" s="315"/>
      <c r="I1131" s="316"/>
      <c r="J1131" s="311" t="s">
        <v>120</v>
      </c>
      <c r="K1131" s="311">
        <f>H1131</f>
        <v>0</v>
      </c>
      <c r="L1131" s="316"/>
      <c r="M1131" s="316"/>
      <c r="N1131" s="292" t="s">
        <v>120</v>
      </c>
      <c r="O1131" s="292">
        <f>L1131</f>
        <v>0</v>
      </c>
      <c r="P1131" s="292">
        <f>H1131+L1131</f>
        <v>0</v>
      </c>
      <c r="Q1131" s="292">
        <f>I1131+M1131</f>
        <v>0</v>
      </c>
      <c r="R1131" s="292" t="s">
        <v>120</v>
      </c>
      <c r="S1131" s="294">
        <f>P1131</f>
        <v>0</v>
      </c>
    </row>
    <row r="1132" spans="1:19" ht="15.6" hidden="1" thickBot="1" x14ac:dyDescent="0.35">
      <c r="A1132" s="307" t="s">
        <v>122</v>
      </c>
      <c r="B1132" s="291" t="s">
        <v>120</v>
      </c>
      <c r="C1132" s="292">
        <f>IF(E1132+G1132=0, 0, ROUND((P1132-Q1132)/(G1132+E1132)/12,0))</f>
        <v>0</v>
      </c>
      <c r="D1132" s="294">
        <f>IF(F1132=0,0,ROUND(Q1132/F1132,0))</f>
        <v>0</v>
      </c>
      <c r="E1132" s="390"/>
      <c r="F1132" s="391"/>
      <c r="G1132" s="392"/>
      <c r="H1132" s="315"/>
      <c r="I1132" s="316"/>
      <c r="J1132" s="311" t="s">
        <v>120</v>
      </c>
      <c r="K1132" s="311">
        <f>H1132</f>
        <v>0</v>
      </c>
      <c r="L1132" s="316"/>
      <c r="M1132" s="316"/>
      <c r="N1132" s="292" t="s">
        <v>120</v>
      </c>
      <c r="O1132" s="292">
        <f>L1132</f>
        <v>0</v>
      </c>
      <c r="P1132" s="292">
        <f>H1132+L1132</f>
        <v>0</v>
      </c>
      <c r="Q1132" s="292">
        <f>I1132+M1132</f>
        <v>0</v>
      </c>
      <c r="R1132" s="292" t="s">
        <v>120</v>
      </c>
      <c r="S1132" s="294">
        <f>P1132</f>
        <v>0</v>
      </c>
    </row>
    <row r="1133" spans="1:19" ht="15.6" hidden="1" thickBot="1" x14ac:dyDescent="0.35">
      <c r="A1133" s="307" t="s">
        <v>123</v>
      </c>
      <c r="B1133" s="291" t="s">
        <v>120</v>
      </c>
      <c r="C1133" s="292" t="s">
        <v>120</v>
      </c>
      <c r="D1133" s="294" t="s">
        <v>120</v>
      </c>
      <c r="E1133" s="379" t="s">
        <v>120</v>
      </c>
      <c r="F1133" s="380" t="s">
        <v>120</v>
      </c>
      <c r="G1133" s="381" t="s">
        <v>120</v>
      </c>
      <c r="H1133" s="295" t="s">
        <v>120</v>
      </c>
      <c r="I1133" s="292" t="s">
        <v>120</v>
      </c>
      <c r="J1133" s="316"/>
      <c r="K1133" s="311">
        <f>J1133</f>
        <v>0</v>
      </c>
      <c r="L1133" s="292" t="s">
        <v>120</v>
      </c>
      <c r="M1133" s="292" t="s">
        <v>120</v>
      </c>
      <c r="N1133" s="316"/>
      <c r="O1133" s="292">
        <f>N1133</f>
        <v>0</v>
      </c>
      <c r="P1133" s="292" t="s">
        <v>120</v>
      </c>
      <c r="Q1133" s="292" t="s">
        <v>120</v>
      </c>
      <c r="R1133" s="292">
        <f>J1133+N1133</f>
        <v>0</v>
      </c>
      <c r="S1133" s="294">
        <f>R1133</f>
        <v>0</v>
      </c>
    </row>
    <row r="1134" spans="1:19" ht="18.600000000000001" hidden="1" thickBot="1" x14ac:dyDescent="0.35">
      <c r="A1134" s="308" t="s">
        <v>125</v>
      </c>
      <c r="B1134" s="309"/>
      <c r="C1134" s="292">
        <f>IF(E1134+G1134=0, 0, ROUND((P1134-Q1134)/(G1134+E1134)/12,0))</f>
        <v>0</v>
      </c>
      <c r="D1134" s="294">
        <f>IF(F1134=0,0,ROUND(Q1134/F1134,0))</f>
        <v>0</v>
      </c>
      <c r="E1134" s="379">
        <f>E1135+E1136</f>
        <v>0</v>
      </c>
      <c r="F1134" s="380">
        <f>F1135+F1136</f>
        <v>0</v>
      </c>
      <c r="G1134" s="381">
        <f>G1135+G1136</f>
        <v>0</v>
      </c>
      <c r="H1134" s="295">
        <f>H1135+H1136</f>
        <v>0</v>
      </c>
      <c r="I1134" s="292">
        <f t="shared" ref="I1134" si="367">I1135+I1136</f>
        <v>0</v>
      </c>
      <c r="J1134" s="292">
        <f>J1137</f>
        <v>0</v>
      </c>
      <c r="K1134" s="292">
        <f>IF(H1134+J1134=K1135+K1136+K1137,H1134+J1134,"CHYBA")</f>
        <v>0</v>
      </c>
      <c r="L1134" s="292">
        <f>L1135+L1136</f>
        <v>0</v>
      </c>
      <c r="M1134" s="292">
        <f>M1135+M1136</f>
        <v>0</v>
      </c>
      <c r="N1134" s="292">
        <f>N1137</f>
        <v>0</v>
      </c>
      <c r="O1134" s="292">
        <f>IF(L1134+N1134=O1135+O1136+O1137,L1134+N1134,"CHYBA")</f>
        <v>0</v>
      </c>
      <c r="P1134" s="292">
        <f>P1135+P1136</f>
        <v>0</v>
      </c>
      <c r="Q1134" s="292">
        <f>Q1135+Q1136</f>
        <v>0</v>
      </c>
      <c r="R1134" s="292">
        <f>R1137</f>
        <v>0</v>
      </c>
      <c r="S1134" s="294">
        <f>IF(P1134+R1134=S1135+S1136+S1137,P1134+R1134,"CHYBA")</f>
        <v>0</v>
      </c>
    </row>
    <row r="1135" spans="1:19" ht="15.6" hidden="1" thickBot="1" x14ac:dyDescent="0.35">
      <c r="A1135" s="307" t="s">
        <v>121</v>
      </c>
      <c r="B1135" s="291" t="s">
        <v>120</v>
      </c>
      <c r="C1135" s="292">
        <f>IF(E1135+G1135=0, 0, ROUND((P1135-Q1135)/(G1135+E1135)/12,0))</f>
        <v>0</v>
      </c>
      <c r="D1135" s="294">
        <f>IF(F1135=0,0,ROUND(Q1135/F1135,0))</f>
        <v>0</v>
      </c>
      <c r="E1135" s="390"/>
      <c r="F1135" s="391"/>
      <c r="G1135" s="392"/>
      <c r="H1135" s="315"/>
      <c r="I1135" s="316"/>
      <c r="J1135" s="292" t="s">
        <v>120</v>
      </c>
      <c r="K1135" s="292">
        <f>H1135</f>
        <v>0</v>
      </c>
      <c r="L1135" s="316"/>
      <c r="M1135" s="316"/>
      <c r="N1135" s="292" t="s">
        <v>120</v>
      </c>
      <c r="O1135" s="292">
        <f>L1135</f>
        <v>0</v>
      </c>
      <c r="P1135" s="292">
        <f>H1135+L1135</f>
        <v>0</v>
      </c>
      <c r="Q1135" s="292">
        <f>I1135+M1135</f>
        <v>0</v>
      </c>
      <c r="R1135" s="292" t="s">
        <v>120</v>
      </c>
      <c r="S1135" s="294">
        <f>P1135</f>
        <v>0</v>
      </c>
    </row>
    <row r="1136" spans="1:19" ht="15.6" hidden="1" thickBot="1" x14ac:dyDescent="0.35">
      <c r="A1136" s="307" t="s">
        <v>122</v>
      </c>
      <c r="B1136" s="291" t="s">
        <v>120</v>
      </c>
      <c r="C1136" s="292">
        <f>IF(E1136+G1136=0, 0, ROUND((P1136-Q1136)/(G1136+E1136)/12,0))</f>
        <v>0</v>
      </c>
      <c r="D1136" s="294">
        <f>IF(F1136=0,0,ROUND(Q1136/F1136,0))</f>
        <v>0</v>
      </c>
      <c r="E1136" s="390"/>
      <c r="F1136" s="391"/>
      <c r="G1136" s="392"/>
      <c r="H1136" s="315"/>
      <c r="I1136" s="316"/>
      <c r="J1136" s="292" t="s">
        <v>120</v>
      </c>
      <c r="K1136" s="292">
        <f>H1136</f>
        <v>0</v>
      </c>
      <c r="L1136" s="316"/>
      <c r="M1136" s="316"/>
      <c r="N1136" s="292" t="s">
        <v>120</v>
      </c>
      <c r="O1136" s="292">
        <f>L1136</f>
        <v>0</v>
      </c>
      <c r="P1136" s="292">
        <f>H1136+L1136</f>
        <v>0</v>
      </c>
      <c r="Q1136" s="292">
        <f>I1136+M1136</f>
        <v>0</v>
      </c>
      <c r="R1136" s="292" t="s">
        <v>120</v>
      </c>
      <c r="S1136" s="294">
        <f>P1136</f>
        <v>0</v>
      </c>
    </row>
    <row r="1137" spans="1:19" ht="15.6" hidden="1" thickBot="1" x14ac:dyDescent="0.35">
      <c r="A1137" s="307" t="s">
        <v>123</v>
      </c>
      <c r="B1137" s="291" t="s">
        <v>120</v>
      </c>
      <c r="C1137" s="292" t="s">
        <v>120</v>
      </c>
      <c r="D1137" s="294" t="s">
        <v>120</v>
      </c>
      <c r="E1137" s="379" t="s">
        <v>120</v>
      </c>
      <c r="F1137" s="380" t="s">
        <v>120</v>
      </c>
      <c r="G1137" s="381" t="s">
        <v>120</v>
      </c>
      <c r="H1137" s="295" t="s">
        <v>120</v>
      </c>
      <c r="I1137" s="292" t="s">
        <v>120</v>
      </c>
      <c r="J1137" s="316"/>
      <c r="K1137" s="292">
        <f>J1137</f>
        <v>0</v>
      </c>
      <c r="L1137" s="292" t="s">
        <v>120</v>
      </c>
      <c r="M1137" s="292" t="s">
        <v>120</v>
      </c>
      <c r="N1137" s="316"/>
      <c r="O1137" s="292">
        <f>N1137</f>
        <v>0</v>
      </c>
      <c r="P1137" s="292" t="s">
        <v>120</v>
      </c>
      <c r="Q1137" s="292" t="s">
        <v>120</v>
      </c>
      <c r="R1137" s="292">
        <f>J1137+N1137</f>
        <v>0</v>
      </c>
      <c r="S1137" s="294">
        <f>R1137</f>
        <v>0</v>
      </c>
    </row>
    <row r="1138" spans="1:19" ht="18.600000000000001" hidden="1" thickBot="1" x14ac:dyDescent="0.35">
      <c r="A1138" s="308" t="s">
        <v>125</v>
      </c>
      <c r="B1138" s="309"/>
      <c r="C1138" s="292">
        <f>IF(E1138+G1138=0, 0, ROUND((P1138-Q1138)/(G1138+E1138)/12,0))</f>
        <v>0</v>
      </c>
      <c r="D1138" s="294">
        <f>IF(F1138=0,0,ROUND(Q1138/F1138,0))</f>
        <v>0</v>
      </c>
      <c r="E1138" s="379">
        <f>E1139+E1140</f>
        <v>0</v>
      </c>
      <c r="F1138" s="380">
        <f>F1139+F1140</f>
        <v>0</v>
      </c>
      <c r="G1138" s="381">
        <f>G1139+G1140</f>
        <v>0</v>
      </c>
      <c r="H1138" s="295">
        <f>H1139+H1140</f>
        <v>0</v>
      </c>
      <c r="I1138" s="292">
        <f t="shared" ref="I1138" si="368">I1139+I1140</f>
        <v>0</v>
      </c>
      <c r="J1138" s="292">
        <f>J1141</f>
        <v>0</v>
      </c>
      <c r="K1138" s="292">
        <f>IF(H1138+J1138=K1139+K1140+K1141,H1138+J1138,"CHYBA")</f>
        <v>0</v>
      </c>
      <c r="L1138" s="292">
        <f>L1139+L1140</f>
        <v>0</v>
      </c>
      <c r="M1138" s="292">
        <f>M1139+M1140</f>
        <v>0</v>
      </c>
      <c r="N1138" s="292">
        <f>N1141</f>
        <v>0</v>
      </c>
      <c r="O1138" s="292">
        <f>IF(L1138+N1138=O1139+O1140+O1141,L1138+N1138,"CHYBA")</f>
        <v>0</v>
      </c>
      <c r="P1138" s="292">
        <f>P1139+P1140</f>
        <v>0</v>
      </c>
      <c r="Q1138" s="292">
        <f>Q1139+Q1140</f>
        <v>0</v>
      </c>
      <c r="R1138" s="292">
        <f>R1141</f>
        <v>0</v>
      </c>
      <c r="S1138" s="294">
        <f>IF(P1138+R1138=S1139+S1140+S1141,P1138+R1138,"CHYBA")</f>
        <v>0</v>
      </c>
    </row>
    <row r="1139" spans="1:19" ht="15.6" hidden="1" thickBot="1" x14ac:dyDescent="0.35">
      <c r="A1139" s="307" t="s">
        <v>121</v>
      </c>
      <c r="B1139" s="291" t="s">
        <v>120</v>
      </c>
      <c r="C1139" s="292">
        <f>IF(E1139+G1139=0, 0, ROUND((P1139-Q1139)/(G1139+E1139)/12,0))</f>
        <v>0</v>
      </c>
      <c r="D1139" s="294">
        <f>IF(F1139=0,0,ROUND(Q1139/F1139,0))</f>
        <v>0</v>
      </c>
      <c r="E1139" s="390"/>
      <c r="F1139" s="391"/>
      <c r="G1139" s="392"/>
      <c r="H1139" s="315"/>
      <c r="I1139" s="316"/>
      <c r="J1139" s="292" t="s">
        <v>120</v>
      </c>
      <c r="K1139" s="292">
        <f>H1139</f>
        <v>0</v>
      </c>
      <c r="L1139" s="316"/>
      <c r="M1139" s="316"/>
      <c r="N1139" s="292" t="s">
        <v>120</v>
      </c>
      <c r="O1139" s="292">
        <f>L1139</f>
        <v>0</v>
      </c>
      <c r="P1139" s="292">
        <f>H1139+L1139</f>
        <v>0</v>
      </c>
      <c r="Q1139" s="292">
        <f>I1139+M1139</f>
        <v>0</v>
      </c>
      <c r="R1139" s="292" t="s">
        <v>120</v>
      </c>
      <c r="S1139" s="294">
        <f>P1139</f>
        <v>0</v>
      </c>
    </row>
    <row r="1140" spans="1:19" ht="15.6" hidden="1" thickBot="1" x14ac:dyDescent="0.35">
      <c r="A1140" s="307" t="s">
        <v>122</v>
      </c>
      <c r="B1140" s="291" t="s">
        <v>120</v>
      </c>
      <c r="C1140" s="292">
        <f>IF(E1140+G1140=0, 0, ROUND((P1140-Q1140)/(G1140+E1140)/12,0))</f>
        <v>0</v>
      </c>
      <c r="D1140" s="294">
        <f>IF(F1140=0,0,ROUND(Q1140/F1140,0))</f>
        <v>0</v>
      </c>
      <c r="E1140" s="390"/>
      <c r="F1140" s="391"/>
      <c r="G1140" s="392"/>
      <c r="H1140" s="315"/>
      <c r="I1140" s="316"/>
      <c r="J1140" s="292" t="s">
        <v>120</v>
      </c>
      <c r="K1140" s="292">
        <f>H1140</f>
        <v>0</v>
      </c>
      <c r="L1140" s="316"/>
      <c r="M1140" s="316"/>
      <c r="N1140" s="292" t="s">
        <v>120</v>
      </c>
      <c r="O1140" s="292">
        <f>L1140</f>
        <v>0</v>
      </c>
      <c r="P1140" s="292">
        <f>H1140+L1140</f>
        <v>0</v>
      </c>
      <c r="Q1140" s="292">
        <f>I1140+M1140</f>
        <v>0</v>
      </c>
      <c r="R1140" s="292" t="s">
        <v>120</v>
      </c>
      <c r="S1140" s="294">
        <f>P1140</f>
        <v>0</v>
      </c>
    </row>
    <row r="1141" spans="1:19" ht="15.6" hidden="1" thickBot="1" x14ac:dyDescent="0.35">
      <c r="A1141" s="307" t="s">
        <v>123</v>
      </c>
      <c r="B1141" s="291" t="s">
        <v>120</v>
      </c>
      <c r="C1141" s="292" t="s">
        <v>120</v>
      </c>
      <c r="D1141" s="294" t="s">
        <v>120</v>
      </c>
      <c r="E1141" s="379" t="s">
        <v>120</v>
      </c>
      <c r="F1141" s="380" t="s">
        <v>120</v>
      </c>
      <c r="G1141" s="381" t="s">
        <v>120</v>
      </c>
      <c r="H1141" s="295" t="s">
        <v>120</v>
      </c>
      <c r="I1141" s="292" t="s">
        <v>120</v>
      </c>
      <c r="J1141" s="316"/>
      <c r="K1141" s="292">
        <f>J1141</f>
        <v>0</v>
      </c>
      <c r="L1141" s="292" t="s">
        <v>120</v>
      </c>
      <c r="M1141" s="292" t="s">
        <v>120</v>
      </c>
      <c r="N1141" s="316"/>
      <c r="O1141" s="292">
        <f>N1141</f>
        <v>0</v>
      </c>
      <c r="P1141" s="292" t="s">
        <v>120</v>
      </c>
      <c r="Q1141" s="292" t="s">
        <v>120</v>
      </c>
      <c r="R1141" s="292">
        <f>J1141+N1141</f>
        <v>0</v>
      </c>
      <c r="S1141" s="294">
        <f>R1141</f>
        <v>0</v>
      </c>
    </row>
    <row r="1142" spans="1:19" ht="18.600000000000001" hidden="1" thickBot="1" x14ac:dyDescent="0.35">
      <c r="A1142" s="308" t="s">
        <v>125</v>
      </c>
      <c r="B1142" s="309"/>
      <c r="C1142" s="292">
        <f>IF(E1142+G1142=0, 0, ROUND((P1142-Q1142)/(G1142+E1142)/12,0))</f>
        <v>0</v>
      </c>
      <c r="D1142" s="294">
        <f>IF(F1142=0,0,ROUND(Q1142/F1142,0))</f>
        <v>0</v>
      </c>
      <c r="E1142" s="379">
        <f>E1143+E1144</f>
        <v>0</v>
      </c>
      <c r="F1142" s="380">
        <f>F1143+F1144</f>
        <v>0</v>
      </c>
      <c r="G1142" s="381">
        <f>G1143+G1144</f>
        <v>0</v>
      </c>
      <c r="H1142" s="295">
        <f>H1143+H1144</f>
        <v>0</v>
      </c>
      <c r="I1142" s="292">
        <f t="shared" ref="I1142" si="369">I1143+I1144</f>
        <v>0</v>
      </c>
      <c r="J1142" s="292">
        <f>J1145</f>
        <v>0</v>
      </c>
      <c r="K1142" s="292">
        <f>IF(H1142+J1142=K1143+K1144+K1145,H1142+J1142,"CHYBA")</f>
        <v>0</v>
      </c>
      <c r="L1142" s="292">
        <f>L1143+L1144</f>
        <v>0</v>
      </c>
      <c r="M1142" s="292">
        <f>M1143+M1144</f>
        <v>0</v>
      </c>
      <c r="N1142" s="292">
        <f>N1145</f>
        <v>0</v>
      </c>
      <c r="O1142" s="292">
        <f>IF(L1142+N1142=O1143+O1144+O1145,L1142+N1142,"CHYBA")</f>
        <v>0</v>
      </c>
      <c r="P1142" s="292">
        <f>P1143+P1144</f>
        <v>0</v>
      </c>
      <c r="Q1142" s="292">
        <f>Q1143+Q1144</f>
        <v>0</v>
      </c>
      <c r="R1142" s="292">
        <f>R1145</f>
        <v>0</v>
      </c>
      <c r="S1142" s="294">
        <f>IF(P1142+R1142=S1143+S1144+S1145,P1142+R1142,"CHYBA")</f>
        <v>0</v>
      </c>
    </row>
    <row r="1143" spans="1:19" ht="15.6" hidden="1" thickBot="1" x14ac:dyDescent="0.35">
      <c r="A1143" s="307" t="s">
        <v>121</v>
      </c>
      <c r="B1143" s="291" t="s">
        <v>120</v>
      </c>
      <c r="C1143" s="292">
        <f>IF(E1143+G1143=0, 0, ROUND((P1143-Q1143)/(G1143+E1143)/12,0))</f>
        <v>0</v>
      </c>
      <c r="D1143" s="294">
        <f>IF(F1143=0,0,ROUND(Q1143/F1143,0))</f>
        <v>0</v>
      </c>
      <c r="E1143" s="390"/>
      <c r="F1143" s="391"/>
      <c r="G1143" s="392"/>
      <c r="H1143" s="315"/>
      <c r="I1143" s="316"/>
      <c r="J1143" s="292" t="s">
        <v>120</v>
      </c>
      <c r="K1143" s="292">
        <f>H1143</f>
        <v>0</v>
      </c>
      <c r="L1143" s="316"/>
      <c r="M1143" s="316"/>
      <c r="N1143" s="292" t="s">
        <v>120</v>
      </c>
      <c r="O1143" s="292">
        <f>L1143</f>
        <v>0</v>
      </c>
      <c r="P1143" s="292">
        <f>H1143+L1143</f>
        <v>0</v>
      </c>
      <c r="Q1143" s="292">
        <f>I1143+M1143</f>
        <v>0</v>
      </c>
      <c r="R1143" s="292" t="s">
        <v>120</v>
      </c>
      <c r="S1143" s="294">
        <f>P1143</f>
        <v>0</v>
      </c>
    </row>
    <row r="1144" spans="1:19" ht="15.6" hidden="1" thickBot="1" x14ac:dyDescent="0.35">
      <c r="A1144" s="307" t="s">
        <v>122</v>
      </c>
      <c r="B1144" s="291" t="s">
        <v>120</v>
      </c>
      <c r="C1144" s="292">
        <f>IF(E1144+G1144=0, 0, ROUND((P1144-Q1144)/(G1144+E1144)/12,0))</f>
        <v>0</v>
      </c>
      <c r="D1144" s="294">
        <f>IF(F1144=0,0,ROUND(Q1144/F1144,0))</f>
        <v>0</v>
      </c>
      <c r="E1144" s="390"/>
      <c r="F1144" s="391"/>
      <c r="G1144" s="392"/>
      <c r="H1144" s="315"/>
      <c r="I1144" s="316"/>
      <c r="J1144" s="292" t="s">
        <v>120</v>
      </c>
      <c r="K1144" s="292">
        <f>H1144</f>
        <v>0</v>
      </c>
      <c r="L1144" s="316"/>
      <c r="M1144" s="316"/>
      <c r="N1144" s="292" t="s">
        <v>120</v>
      </c>
      <c r="O1144" s="292">
        <f>L1144</f>
        <v>0</v>
      </c>
      <c r="P1144" s="292">
        <f>H1144+L1144</f>
        <v>0</v>
      </c>
      <c r="Q1144" s="292">
        <f>I1144+M1144</f>
        <v>0</v>
      </c>
      <c r="R1144" s="292" t="s">
        <v>120</v>
      </c>
      <c r="S1144" s="294">
        <f>P1144</f>
        <v>0</v>
      </c>
    </row>
    <row r="1145" spans="1:19" ht="15.6" hidden="1" thickBot="1" x14ac:dyDescent="0.35">
      <c r="A1145" s="307" t="s">
        <v>123</v>
      </c>
      <c r="B1145" s="291" t="s">
        <v>120</v>
      </c>
      <c r="C1145" s="292" t="s">
        <v>120</v>
      </c>
      <c r="D1145" s="294" t="s">
        <v>120</v>
      </c>
      <c r="E1145" s="379" t="s">
        <v>120</v>
      </c>
      <c r="F1145" s="380" t="s">
        <v>120</v>
      </c>
      <c r="G1145" s="381" t="s">
        <v>120</v>
      </c>
      <c r="H1145" s="295" t="s">
        <v>120</v>
      </c>
      <c r="I1145" s="292" t="s">
        <v>120</v>
      </c>
      <c r="J1145" s="316"/>
      <c r="K1145" s="292">
        <f>J1145</f>
        <v>0</v>
      </c>
      <c r="L1145" s="292" t="s">
        <v>120</v>
      </c>
      <c r="M1145" s="292" t="s">
        <v>120</v>
      </c>
      <c r="N1145" s="316"/>
      <c r="O1145" s="292">
        <f>N1145</f>
        <v>0</v>
      </c>
      <c r="P1145" s="292" t="s">
        <v>120</v>
      </c>
      <c r="Q1145" s="292" t="s">
        <v>120</v>
      </c>
      <c r="R1145" s="292">
        <f>J1145+N1145</f>
        <v>0</v>
      </c>
      <c r="S1145" s="294">
        <f>R1145</f>
        <v>0</v>
      </c>
    </row>
    <row r="1146" spans="1:19" ht="18.600000000000001" hidden="1" thickBot="1" x14ac:dyDescent="0.35">
      <c r="A1146" s="308" t="s">
        <v>125</v>
      </c>
      <c r="B1146" s="309"/>
      <c r="C1146" s="292">
        <f>IF(E1146+G1146=0, 0, ROUND((P1146-Q1146)/(G1146+E1146)/12,0))</f>
        <v>0</v>
      </c>
      <c r="D1146" s="294">
        <f>IF(F1146=0,0,ROUND(Q1146/F1146,0))</f>
        <v>0</v>
      </c>
      <c r="E1146" s="379">
        <f>E1147+E1148</f>
        <v>0</v>
      </c>
      <c r="F1146" s="380">
        <f>F1147+F1148</f>
        <v>0</v>
      </c>
      <c r="G1146" s="381">
        <f>G1147+G1148</f>
        <v>0</v>
      </c>
      <c r="H1146" s="295">
        <f>H1147+H1148</f>
        <v>0</v>
      </c>
      <c r="I1146" s="292">
        <f t="shared" ref="I1146" si="370">I1147+I1148</f>
        <v>0</v>
      </c>
      <c r="J1146" s="292">
        <f>J1149</f>
        <v>0</v>
      </c>
      <c r="K1146" s="292">
        <f>IF(H1146+J1146=K1147+K1148+K1149,H1146+J1146,"CHYBA")</f>
        <v>0</v>
      </c>
      <c r="L1146" s="292">
        <f>L1147+L1148</f>
        <v>0</v>
      </c>
      <c r="M1146" s="292">
        <f>M1147+M1148</f>
        <v>0</v>
      </c>
      <c r="N1146" s="292">
        <f>N1149</f>
        <v>0</v>
      </c>
      <c r="O1146" s="292">
        <f>IF(L1146+N1146=O1147+O1148+O1149,L1146+N1146,"CHYBA")</f>
        <v>0</v>
      </c>
      <c r="P1146" s="292">
        <f>P1147+P1148</f>
        <v>0</v>
      </c>
      <c r="Q1146" s="292">
        <f>Q1147+Q1148</f>
        <v>0</v>
      </c>
      <c r="R1146" s="292">
        <f>R1149</f>
        <v>0</v>
      </c>
      <c r="S1146" s="294">
        <f>IF(P1146+R1146=S1147+S1148+S1149,P1146+R1146,"CHYBA")</f>
        <v>0</v>
      </c>
    </row>
    <row r="1147" spans="1:19" ht="15.6" hidden="1" thickBot="1" x14ac:dyDescent="0.35">
      <c r="A1147" s="307" t="s">
        <v>121</v>
      </c>
      <c r="B1147" s="291" t="s">
        <v>120</v>
      </c>
      <c r="C1147" s="292">
        <f>IF(E1147+G1147=0, 0, ROUND((P1147-Q1147)/(G1147+E1147)/12,0))</f>
        <v>0</v>
      </c>
      <c r="D1147" s="294">
        <f>IF(F1147=0,0,ROUND(Q1147/F1147,0))</f>
        <v>0</v>
      </c>
      <c r="E1147" s="390"/>
      <c r="F1147" s="391"/>
      <c r="G1147" s="392"/>
      <c r="H1147" s="315"/>
      <c r="I1147" s="316"/>
      <c r="J1147" s="292" t="s">
        <v>120</v>
      </c>
      <c r="K1147" s="292">
        <f>H1147</f>
        <v>0</v>
      </c>
      <c r="L1147" s="316"/>
      <c r="M1147" s="316"/>
      <c r="N1147" s="292" t="s">
        <v>120</v>
      </c>
      <c r="O1147" s="292">
        <f>L1147</f>
        <v>0</v>
      </c>
      <c r="P1147" s="292">
        <f>H1147+L1147</f>
        <v>0</v>
      </c>
      <c r="Q1147" s="292">
        <f>I1147+M1147</f>
        <v>0</v>
      </c>
      <c r="R1147" s="292" t="s">
        <v>120</v>
      </c>
      <c r="S1147" s="294">
        <f>P1147</f>
        <v>0</v>
      </c>
    </row>
    <row r="1148" spans="1:19" ht="15.6" hidden="1" thickBot="1" x14ac:dyDescent="0.35">
      <c r="A1148" s="307" t="s">
        <v>122</v>
      </c>
      <c r="B1148" s="291" t="s">
        <v>120</v>
      </c>
      <c r="C1148" s="292">
        <f>IF(E1148+G1148=0, 0, ROUND((P1148-Q1148)/(G1148+E1148)/12,0))</f>
        <v>0</v>
      </c>
      <c r="D1148" s="294">
        <f>IF(F1148=0,0,ROUND(Q1148/F1148,0))</f>
        <v>0</v>
      </c>
      <c r="E1148" s="390"/>
      <c r="F1148" s="391"/>
      <c r="G1148" s="392"/>
      <c r="H1148" s="315"/>
      <c r="I1148" s="316"/>
      <c r="J1148" s="292" t="s">
        <v>120</v>
      </c>
      <c r="K1148" s="292">
        <f>H1148</f>
        <v>0</v>
      </c>
      <c r="L1148" s="316"/>
      <c r="M1148" s="316"/>
      <c r="N1148" s="292" t="s">
        <v>120</v>
      </c>
      <c r="O1148" s="292">
        <f>L1148</f>
        <v>0</v>
      </c>
      <c r="P1148" s="292">
        <f>H1148+L1148</f>
        <v>0</v>
      </c>
      <c r="Q1148" s="292">
        <f>I1148+M1148</f>
        <v>0</v>
      </c>
      <c r="R1148" s="292" t="s">
        <v>120</v>
      </c>
      <c r="S1148" s="294">
        <f>P1148</f>
        <v>0</v>
      </c>
    </row>
    <row r="1149" spans="1:19" ht="15.6" hidden="1" thickBot="1" x14ac:dyDescent="0.35">
      <c r="A1149" s="307" t="s">
        <v>123</v>
      </c>
      <c r="B1149" s="291" t="s">
        <v>120</v>
      </c>
      <c r="C1149" s="292" t="s">
        <v>120</v>
      </c>
      <c r="D1149" s="294" t="s">
        <v>120</v>
      </c>
      <c r="E1149" s="379" t="s">
        <v>120</v>
      </c>
      <c r="F1149" s="380" t="s">
        <v>120</v>
      </c>
      <c r="G1149" s="381" t="s">
        <v>120</v>
      </c>
      <c r="H1149" s="295" t="s">
        <v>120</v>
      </c>
      <c r="I1149" s="292" t="s">
        <v>120</v>
      </c>
      <c r="J1149" s="316"/>
      <c r="K1149" s="292">
        <f>J1149</f>
        <v>0</v>
      </c>
      <c r="L1149" s="292" t="s">
        <v>120</v>
      </c>
      <c r="M1149" s="292" t="s">
        <v>120</v>
      </c>
      <c r="N1149" s="316"/>
      <c r="O1149" s="292">
        <f>N1149</f>
        <v>0</v>
      </c>
      <c r="P1149" s="292" t="s">
        <v>120</v>
      </c>
      <c r="Q1149" s="292" t="s">
        <v>120</v>
      </c>
      <c r="R1149" s="292">
        <f>J1149+N1149</f>
        <v>0</v>
      </c>
      <c r="S1149" s="294">
        <f>R1149</f>
        <v>0</v>
      </c>
    </row>
    <row r="1150" spans="1:19" ht="18.600000000000001" hidden="1" thickBot="1" x14ac:dyDescent="0.35">
      <c r="A1150" s="308" t="s">
        <v>125</v>
      </c>
      <c r="B1150" s="309"/>
      <c r="C1150" s="292">
        <f>IF(E1150+G1150=0, 0, ROUND((P1150-Q1150)/(G1150+E1150)/12,0))</f>
        <v>0</v>
      </c>
      <c r="D1150" s="294">
        <f>IF(F1150=0,0,ROUND(Q1150/F1150,0))</f>
        <v>0</v>
      </c>
      <c r="E1150" s="379">
        <f>E1151+E1152</f>
        <v>0</v>
      </c>
      <c r="F1150" s="380">
        <f>F1151+F1152</f>
        <v>0</v>
      </c>
      <c r="G1150" s="381">
        <f>G1151+G1152</f>
        <v>0</v>
      </c>
      <c r="H1150" s="295">
        <f>H1151+H1152</f>
        <v>0</v>
      </c>
      <c r="I1150" s="292">
        <f t="shared" ref="I1150" si="371">I1151+I1152</f>
        <v>0</v>
      </c>
      <c r="J1150" s="292">
        <f>J1153</f>
        <v>0</v>
      </c>
      <c r="K1150" s="292">
        <f>IF(H1150+J1150=K1151+K1152+K1153,H1150+J1150,"CHYBA")</f>
        <v>0</v>
      </c>
      <c r="L1150" s="292">
        <f>L1151+L1152</f>
        <v>0</v>
      </c>
      <c r="M1150" s="292">
        <f>M1151+M1152</f>
        <v>0</v>
      </c>
      <c r="N1150" s="292">
        <f>N1153</f>
        <v>0</v>
      </c>
      <c r="O1150" s="292">
        <f>IF(L1150+N1150=O1151+O1152+O1153,L1150+N1150,"CHYBA")</f>
        <v>0</v>
      </c>
      <c r="P1150" s="292">
        <f>P1151+P1152</f>
        <v>0</v>
      </c>
      <c r="Q1150" s="292">
        <f>Q1151+Q1152</f>
        <v>0</v>
      </c>
      <c r="R1150" s="292">
        <f>R1153</f>
        <v>0</v>
      </c>
      <c r="S1150" s="294">
        <f>IF(P1150+R1150=S1151+S1152+S1153,P1150+R1150,"CHYBA")</f>
        <v>0</v>
      </c>
    </row>
    <row r="1151" spans="1:19" ht="15.6" hidden="1" thickBot="1" x14ac:dyDescent="0.35">
      <c r="A1151" s="307" t="s">
        <v>121</v>
      </c>
      <c r="B1151" s="291" t="s">
        <v>120</v>
      </c>
      <c r="C1151" s="292">
        <f>IF(E1151+G1151=0, 0, ROUND((P1151-Q1151)/(G1151+E1151)/12,0))</f>
        <v>0</v>
      </c>
      <c r="D1151" s="294">
        <f>IF(F1151=0,0,ROUND(Q1151/F1151,0))</f>
        <v>0</v>
      </c>
      <c r="E1151" s="390"/>
      <c r="F1151" s="391"/>
      <c r="G1151" s="392"/>
      <c r="H1151" s="315"/>
      <c r="I1151" s="316"/>
      <c r="J1151" s="292" t="s">
        <v>120</v>
      </c>
      <c r="K1151" s="292">
        <f>H1151</f>
        <v>0</v>
      </c>
      <c r="L1151" s="316"/>
      <c r="M1151" s="316"/>
      <c r="N1151" s="292" t="s">
        <v>120</v>
      </c>
      <c r="O1151" s="292">
        <f>L1151</f>
        <v>0</v>
      </c>
      <c r="P1151" s="292">
        <f>H1151+L1151</f>
        <v>0</v>
      </c>
      <c r="Q1151" s="292">
        <f>I1151+M1151</f>
        <v>0</v>
      </c>
      <c r="R1151" s="292" t="s">
        <v>120</v>
      </c>
      <c r="S1151" s="294">
        <f>P1151</f>
        <v>0</v>
      </c>
    </row>
    <row r="1152" spans="1:19" ht="15.6" hidden="1" thickBot="1" x14ac:dyDescent="0.35">
      <c r="A1152" s="307" t="s">
        <v>122</v>
      </c>
      <c r="B1152" s="291" t="s">
        <v>120</v>
      </c>
      <c r="C1152" s="292">
        <f>IF(E1152+G1152=0, 0, ROUND((P1152-Q1152)/(G1152+E1152)/12,0))</f>
        <v>0</v>
      </c>
      <c r="D1152" s="294">
        <f>IF(F1152=0,0,ROUND(Q1152/F1152,0))</f>
        <v>0</v>
      </c>
      <c r="E1152" s="390"/>
      <c r="F1152" s="391"/>
      <c r="G1152" s="392"/>
      <c r="H1152" s="315"/>
      <c r="I1152" s="316"/>
      <c r="J1152" s="292" t="s">
        <v>120</v>
      </c>
      <c r="K1152" s="292">
        <f>H1152</f>
        <v>0</v>
      </c>
      <c r="L1152" s="316"/>
      <c r="M1152" s="316"/>
      <c r="N1152" s="292" t="s">
        <v>120</v>
      </c>
      <c r="O1152" s="292">
        <f>L1152</f>
        <v>0</v>
      </c>
      <c r="P1152" s="292">
        <f>H1152+L1152</f>
        <v>0</v>
      </c>
      <c r="Q1152" s="292">
        <f>I1152+M1152</f>
        <v>0</v>
      </c>
      <c r="R1152" s="292" t="s">
        <v>120</v>
      </c>
      <c r="S1152" s="294">
        <f>P1152</f>
        <v>0</v>
      </c>
    </row>
    <row r="1153" spans="1:19" ht="15.6" hidden="1" thickBot="1" x14ac:dyDescent="0.35">
      <c r="A1153" s="307" t="s">
        <v>123</v>
      </c>
      <c r="B1153" s="291" t="s">
        <v>120</v>
      </c>
      <c r="C1153" s="292" t="s">
        <v>120</v>
      </c>
      <c r="D1153" s="294" t="s">
        <v>120</v>
      </c>
      <c r="E1153" s="379" t="s">
        <v>120</v>
      </c>
      <c r="F1153" s="380" t="s">
        <v>120</v>
      </c>
      <c r="G1153" s="381" t="s">
        <v>120</v>
      </c>
      <c r="H1153" s="295" t="s">
        <v>120</v>
      </c>
      <c r="I1153" s="292" t="s">
        <v>120</v>
      </c>
      <c r="J1153" s="316"/>
      <c r="K1153" s="292">
        <f>J1153</f>
        <v>0</v>
      </c>
      <c r="L1153" s="292" t="s">
        <v>120</v>
      </c>
      <c r="M1153" s="292" t="s">
        <v>120</v>
      </c>
      <c r="N1153" s="316"/>
      <c r="O1153" s="292">
        <f>N1153</f>
        <v>0</v>
      </c>
      <c r="P1153" s="292" t="s">
        <v>120</v>
      </c>
      <c r="Q1153" s="292" t="s">
        <v>120</v>
      </c>
      <c r="R1153" s="292">
        <f>J1153+N1153</f>
        <v>0</v>
      </c>
      <c r="S1153" s="294">
        <f>R1153</f>
        <v>0</v>
      </c>
    </row>
    <row r="1154" spans="1:19" ht="18.600000000000001" hidden="1" thickBot="1" x14ac:dyDescent="0.35">
      <c r="A1154" s="308" t="s">
        <v>125</v>
      </c>
      <c r="B1154" s="309"/>
      <c r="C1154" s="292">
        <f>IF(E1154+G1154=0, 0, ROUND((P1154-Q1154)/(G1154+E1154)/12,0))</f>
        <v>0</v>
      </c>
      <c r="D1154" s="294">
        <f>IF(F1154=0,0,ROUND(Q1154/F1154,0))</f>
        <v>0</v>
      </c>
      <c r="E1154" s="379">
        <f>E1155+E1156</f>
        <v>0</v>
      </c>
      <c r="F1154" s="380">
        <f>F1155+F1156</f>
        <v>0</v>
      </c>
      <c r="G1154" s="381">
        <f>G1155+G1156</f>
        <v>0</v>
      </c>
      <c r="H1154" s="295">
        <f>H1155+H1156</f>
        <v>0</v>
      </c>
      <c r="I1154" s="292">
        <f t="shared" ref="I1154" si="372">I1155+I1156</f>
        <v>0</v>
      </c>
      <c r="J1154" s="292">
        <f>J1157</f>
        <v>0</v>
      </c>
      <c r="K1154" s="292">
        <f>IF(H1154+J1154=K1155+K1156+K1157,H1154+J1154,"CHYBA")</f>
        <v>0</v>
      </c>
      <c r="L1154" s="292">
        <f>L1155+L1156</f>
        <v>0</v>
      </c>
      <c r="M1154" s="292">
        <f>M1155+M1156</f>
        <v>0</v>
      </c>
      <c r="N1154" s="292">
        <f>N1157</f>
        <v>0</v>
      </c>
      <c r="O1154" s="292">
        <f>IF(L1154+N1154=O1155+O1156+O1157,L1154+N1154,"CHYBA")</f>
        <v>0</v>
      </c>
      <c r="P1154" s="292">
        <f>P1155+P1156</f>
        <v>0</v>
      </c>
      <c r="Q1154" s="292">
        <f>Q1155+Q1156</f>
        <v>0</v>
      </c>
      <c r="R1154" s="292">
        <f>R1157</f>
        <v>0</v>
      </c>
      <c r="S1154" s="294">
        <f>IF(P1154+R1154=S1155+S1156+S1157,P1154+R1154,"CHYBA")</f>
        <v>0</v>
      </c>
    </row>
    <row r="1155" spans="1:19" ht="15.6" hidden="1" thickBot="1" x14ac:dyDescent="0.35">
      <c r="A1155" s="307" t="s">
        <v>121</v>
      </c>
      <c r="B1155" s="291" t="s">
        <v>120</v>
      </c>
      <c r="C1155" s="292">
        <f>IF(E1155+G1155=0, 0, ROUND((P1155-Q1155)/(G1155+E1155)/12,0))</f>
        <v>0</v>
      </c>
      <c r="D1155" s="294">
        <f>IF(F1155=0,0,ROUND(Q1155/F1155,0))</f>
        <v>0</v>
      </c>
      <c r="E1155" s="390"/>
      <c r="F1155" s="391"/>
      <c r="G1155" s="392"/>
      <c r="H1155" s="315"/>
      <c r="I1155" s="316"/>
      <c r="J1155" s="292" t="s">
        <v>120</v>
      </c>
      <c r="K1155" s="292">
        <f>H1155</f>
        <v>0</v>
      </c>
      <c r="L1155" s="316"/>
      <c r="M1155" s="316"/>
      <c r="N1155" s="292" t="s">
        <v>120</v>
      </c>
      <c r="O1155" s="292">
        <f>L1155</f>
        <v>0</v>
      </c>
      <c r="P1155" s="292">
        <f>H1155+L1155</f>
        <v>0</v>
      </c>
      <c r="Q1155" s="292">
        <f>I1155+M1155</f>
        <v>0</v>
      </c>
      <c r="R1155" s="292" t="s">
        <v>120</v>
      </c>
      <c r="S1155" s="294">
        <f>P1155</f>
        <v>0</v>
      </c>
    </row>
    <row r="1156" spans="1:19" ht="15.6" hidden="1" thickBot="1" x14ac:dyDescent="0.35">
      <c r="A1156" s="307" t="s">
        <v>122</v>
      </c>
      <c r="B1156" s="291" t="s">
        <v>120</v>
      </c>
      <c r="C1156" s="292">
        <f>IF(E1156+G1156=0, 0, ROUND((P1156-Q1156)/(G1156+E1156)/12,0))</f>
        <v>0</v>
      </c>
      <c r="D1156" s="294">
        <f>IF(F1156=0,0,ROUND(Q1156/F1156,0))</f>
        <v>0</v>
      </c>
      <c r="E1156" s="390"/>
      <c r="F1156" s="391"/>
      <c r="G1156" s="392"/>
      <c r="H1156" s="315"/>
      <c r="I1156" s="316"/>
      <c r="J1156" s="292" t="s">
        <v>120</v>
      </c>
      <c r="K1156" s="292">
        <f>H1156</f>
        <v>0</v>
      </c>
      <c r="L1156" s="316"/>
      <c r="M1156" s="316"/>
      <c r="N1156" s="292" t="s">
        <v>120</v>
      </c>
      <c r="O1156" s="292">
        <f>L1156</f>
        <v>0</v>
      </c>
      <c r="P1156" s="292">
        <f>H1156+L1156</f>
        <v>0</v>
      </c>
      <c r="Q1156" s="292">
        <f>I1156+M1156</f>
        <v>0</v>
      </c>
      <c r="R1156" s="292" t="s">
        <v>120</v>
      </c>
      <c r="S1156" s="294">
        <f>P1156</f>
        <v>0</v>
      </c>
    </row>
    <row r="1157" spans="1:19" ht="15.6" hidden="1" thickBot="1" x14ac:dyDescent="0.35">
      <c r="A1157" s="325" t="s">
        <v>123</v>
      </c>
      <c r="B1157" s="326" t="s">
        <v>120</v>
      </c>
      <c r="C1157" s="327" t="s">
        <v>120</v>
      </c>
      <c r="D1157" s="333" t="s">
        <v>120</v>
      </c>
      <c r="E1157" s="382" t="s">
        <v>120</v>
      </c>
      <c r="F1157" s="383" t="s">
        <v>120</v>
      </c>
      <c r="G1157" s="384" t="s">
        <v>120</v>
      </c>
      <c r="H1157" s="331" t="s">
        <v>120</v>
      </c>
      <c r="I1157" s="327" t="s">
        <v>120</v>
      </c>
      <c r="J1157" s="332"/>
      <c r="K1157" s="327">
        <f>J1157</f>
        <v>0</v>
      </c>
      <c r="L1157" s="327" t="s">
        <v>120</v>
      </c>
      <c r="M1157" s="327" t="s">
        <v>120</v>
      </c>
      <c r="N1157" s="332"/>
      <c r="O1157" s="327">
        <f>N1157</f>
        <v>0</v>
      </c>
      <c r="P1157" s="327" t="s">
        <v>120</v>
      </c>
      <c r="Q1157" s="327" t="s">
        <v>120</v>
      </c>
      <c r="R1157" s="327">
        <f>J1157+N1157</f>
        <v>0</v>
      </c>
      <c r="S1157" s="333">
        <f>R1157</f>
        <v>0</v>
      </c>
    </row>
    <row r="1158" spans="1:19" ht="16.2" hidden="1" thickBot="1" x14ac:dyDescent="0.35">
      <c r="A1158" s="301" t="s">
        <v>126</v>
      </c>
      <c r="B1158" s="302" t="s">
        <v>120</v>
      </c>
      <c r="C1158" s="319">
        <f>IF(E1158+G1158=0, 0, ROUND((P1158-Q1158)/(G1158+E1158)/12,0))</f>
        <v>0</v>
      </c>
      <c r="D1158" s="324">
        <f>IF(F1158=0,0,ROUND(Q1158/F1158,0))</f>
        <v>0</v>
      </c>
      <c r="E1158" s="395">
        <f>E1159+E1160</f>
        <v>0</v>
      </c>
      <c r="F1158" s="396">
        <f>F1159+F1160</f>
        <v>0</v>
      </c>
      <c r="G1158" s="397">
        <f>G1159+G1160</f>
        <v>0</v>
      </c>
      <c r="H1158" s="306">
        <f>H1159+H1160</f>
        <v>0</v>
      </c>
      <c r="I1158" s="303">
        <f t="shared" ref="I1158" si="373">I1159+I1160</f>
        <v>0</v>
      </c>
      <c r="J1158" s="303">
        <f>J1161</f>
        <v>0</v>
      </c>
      <c r="K1158" s="303">
        <f>IF(H1158+J1158=K1159+K1160+K1161,H1158+J1158,"CHYBA")</f>
        <v>0</v>
      </c>
      <c r="L1158" s="303">
        <f>L1159+L1160</f>
        <v>0</v>
      </c>
      <c r="M1158" s="303">
        <f>M1159+M1160</f>
        <v>0</v>
      </c>
      <c r="N1158" s="303">
        <f>N1161</f>
        <v>0</v>
      </c>
      <c r="O1158" s="303">
        <f>IF(L1158+N1158=O1159+O1160+O1161,L1158+N1158,"CHYBA")</f>
        <v>0</v>
      </c>
      <c r="P1158" s="303">
        <f>P1159+P1160</f>
        <v>0</v>
      </c>
      <c r="Q1158" s="303">
        <f>Q1159+Q1160</f>
        <v>0</v>
      </c>
      <c r="R1158" s="303">
        <f>R1161</f>
        <v>0</v>
      </c>
      <c r="S1158" s="305">
        <f>IF(P1158+R1158=S1159+S1160+S1161,P1158+R1158,"CHYBA")</f>
        <v>0</v>
      </c>
    </row>
    <row r="1159" spans="1:19" ht="15.6" hidden="1" thickBot="1" x14ac:dyDescent="0.35">
      <c r="A1159" s="307" t="s">
        <v>121</v>
      </c>
      <c r="B1159" s="291" t="s">
        <v>120</v>
      </c>
      <c r="C1159" s="292">
        <f>IF(E1159+G1159=0, 0, ROUND((P1159-Q1159)/(G1159+E1159)/12,0))</f>
        <v>0</v>
      </c>
      <c r="D1159" s="294">
        <f>IF(F1159=0,0,ROUND(Q1159/F1159,0))</f>
        <v>0</v>
      </c>
      <c r="E1159" s="379">
        <f>E1163+E1167+E1171+E1175+E1179+E1183+E1187</f>
        <v>0</v>
      </c>
      <c r="F1159" s="380">
        <f>F1163+F1167+F1171+F1175+F1179+F1183+F1187</f>
        <v>0</v>
      </c>
      <c r="G1159" s="381">
        <f>G1163+G1167+G1171+G1175+G1179+G1183+G1187</f>
        <v>0</v>
      </c>
      <c r="H1159" s="295">
        <f>H1163+H1167+H1171+H1175+H1179+H1183+H1187</f>
        <v>0</v>
      </c>
      <c r="I1159" s="292">
        <f t="shared" ref="I1159:I1160" si="374">I1163+I1167+I1171+I1175+I1179+I1183+I1187</f>
        <v>0</v>
      </c>
      <c r="J1159" s="292" t="s">
        <v>120</v>
      </c>
      <c r="K1159" s="292">
        <f>H1159</f>
        <v>0</v>
      </c>
      <c r="L1159" s="292">
        <f>L1163+L1167+L1171+L1175+L1179+L1183+L1187</f>
        <v>0</v>
      </c>
      <c r="M1159" s="292">
        <f t="shared" ref="M1159:M1160" si="375">M1163+M1167+M1171+M1175+M1179+M1183+M1187</f>
        <v>0</v>
      </c>
      <c r="N1159" s="292" t="s">
        <v>120</v>
      </c>
      <c r="O1159" s="292">
        <f>L1159</f>
        <v>0</v>
      </c>
      <c r="P1159" s="292">
        <f>H1159+L1159</f>
        <v>0</v>
      </c>
      <c r="Q1159" s="292">
        <f>I1159+M1159</f>
        <v>0</v>
      </c>
      <c r="R1159" s="292" t="s">
        <v>120</v>
      </c>
      <c r="S1159" s="294">
        <f>P1159</f>
        <v>0</v>
      </c>
    </row>
    <row r="1160" spans="1:19" ht="15.6" hidden="1" thickBot="1" x14ac:dyDescent="0.35">
      <c r="A1160" s="307" t="s">
        <v>122</v>
      </c>
      <c r="B1160" s="291" t="s">
        <v>120</v>
      </c>
      <c r="C1160" s="292">
        <f>IF(E1160+G1160=0, 0, ROUND((P1160-Q1160)/(G1160+E1160)/12,0))</f>
        <v>0</v>
      </c>
      <c r="D1160" s="294">
        <f>IF(F1160=0,0,ROUND(Q1160/F1160,0))</f>
        <v>0</v>
      </c>
      <c r="E1160" s="379">
        <f>E1164+E1168+E1172+E1176+E1180+E1184+E1188</f>
        <v>0</v>
      </c>
      <c r="F1160" s="380">
        <f t="shared" ref="F1160:G1160" si="376">F1164+F1168+F1172+F1176+F1180+F1184+F1188</f>
        <v>0</v>
      </c>
      <c r="G1160" s="381">
        <f t="shared" si="376"/>
        <v>0</v>
      </c>
      <c r="H1160" s="295">
        <f>H1164+H1168+H1172+H1176+H1180+H1184+H1188</f>
        <v>0</v>
      </c>
      <c r="I1160" s="292">
        <f t="shared" si="374"/>
        <v>0</v>
      </c>
      <c r="J1160" s="292" t="s">
        <v>120</v>
      </c>
      <c r="K1160" s="292">
        <f>H1160</f>
        <v>0</v>
      </c>
      <c r="L1160" s="292">
        <f>L1164+L1168+L1172+L1176+L1180+L1184+L1188</f>
        <v>0</v>
      </c>
      <c r="M1160" s="292">
        <f t="shared" si="375"/>
        <v>0</v>
      </c>
      <c r="N1160" s="292" t="s">
        <v>120</v>
      </c>
      <c r="O1160" s="292">
        <f>L1160</f>
        <v>0</v>
      </c>
      <c r="P1160" s="292">
        <f>H1160+L1160</f>
        <v>0</v>
      </c>
      <c r="Q1160" s="292">
        <f>I1160+M1160</f>
        <v>0</v>
      </c>
      <c r="R1160" s="292" t="s">
        <v>120</v>
      </c>
      <c r="S1160" s="294">
        <f>P1160</f>
        <v>0</v>
      </c>
    </row>
    <row r="1161" spans="1:19" ht="15.6" hidden="1" thickBot="1" x14ac:dyDescent="0.35">
      <c r="A1161" s="307" t="s">
        <v>123</v>
      </c>
      <c r="B1161" s="291" t="s">
        <v>120</v>
      </c>
      <c r="C1161" s="292" t="s">
        <v>120</v>
      </c>
      <c r="D1161" s="294" t="s">
        <v>120</v>
      </c>
      <c r="E1161" s="379" t="s">
        <v>120</v>
      </c>
      <c r="F1161" s="380" t="s">
        <v>120</v>
      </c>
      <c r="G1161" s="381" t="s">
        <v>120</v>
      </c>
      <c r="H1161" s="295" t="s">
        <v>120</v>
      </c>
      <c r="I1161" s="292" t="s">
        <v>120</v>
      </c>
      <c r="J1161" s="292">
        <f>J1165+J1169+J1173+J1177+J1181+J1185+J1189</f>
        <v>0</v>
      </c>
      <c r="K1161" s="292">
        <f>J1161</f>
        <v>0</v>
      </c>
      <c r="L1161" s="292" t="s">
        <v>120</v>
      </c>
      <c r="M1161" s="292" t="s">
        <v>120</v>
      </c>
      <c r="N1161" s="292">
        <f>N1165+N1169+N1173+N1177+N1181+N1185+N1189</f>
        <v>0</v>
      </c>
      <c r="O1161" s="292">
        <f>N1161</f>
        <v>0</v>
      </c>
      <c r="P1161" s="292" t="s">
        <v>120</v>
      </c>
      <c r="Q1161" s="292" t="s">
        <v>120</v>
      </c>
      <c r="R1161" s="292">
        <f>J1161+N1161</f>
        <v>0</v>
      </c>
      <c r="S1161" s="294">
        <f>R1161</f>
        <v>0</v>
      </c>
    </row>
    <row r="1162" spans="1:19" ht="18.600000000000001" hidden="1" thickBot="1" x14ac:dyDescent="0.35">
      <c r="A1162" s="308" t="s">
        <v>125</v>
      </c>
      <c r="B1162" s="309"/>
      <c r="C1162" s="292">
        <f>IF(E1162+G1162=0, 0, ROUND((P1162-Q1162)/(G1162+E1162)/12,0))</f>
        <v>0</v>
      </c>
      <c r="D1162" s="294">
        <f>IF(F1162=0,0,ROUND(Q1162/F1162,0))</f>
        <v>0</v>
      </c>
      <c r="E1162" s="379">
        <f>E1163+E1164</f>
        <v>0</v>
      </c>
      <c r="F1162" s="380">
        <f>F1163+F1164</f>
        <v>0</v>
      </c>
      <c r="G1162" s="381">
        <f>G1163+G1164</f>
        <v>0</v>
      </c>
      <c r="H1162" s="310">
        <f>H1163+H1164</f>
        <v>0</v>
      </c>
      <c r="I1162" s="311">
        <f>I1163+I1164</f>
        <v>0</v>
      </c>
      <c r="J1162" s="311">
        <f>J1165</f>
        <v>0</v>
      </c>
      <c r="K1162" s="311">
        <f>IF(H1162+J1162=K1163+K1164+K1165,H1162+J1162,"CHYBA")</f>
        <v>0</v>
      </c>
      <c r="L1162" s="292">
        <f>L1163+L1164</f>
        <v>0</v>
      </c>
      <c r="M1162" s="292">
        <f>M1163+M1164</f>
        <v>0</v>
      </c>
      <c r="N1162" s="292">
        <f>N1165</f>
        <v>0</v>
      </c>
      <c r="O1162" s="292">
        <f>IF(L1162+N1162=O1163+O1164+O1165,L1162+N1162,"CHYBA")</f>
        <v>0</v>
      </c>
      <c r="P1162" s="292">
        <f>P1163+P1164</f>
        <v>0</v>
      </c>
      <c r="Q1162" s="292">
        <f>Q1163+Q1164</f>
        <v>0</v>
      </c>
      <c r="R1162" s="292">
        <f>R1165</f>
        <v>0</v>
      </c>
      <c r="S1162" s="294">
        <f>IF(P1162+R1162=S1163+S1164+S1165,P1162+R1162,"CHYBA")</f>
        <v>0</v>
      </c>
    </row>
    <row r="1163" spans="1:19" ht="15.6" hidden="1" thickBot="1" x14ac:dyDescent="0.35">
      <c r="A1163" s="307" t="s">
        <v>121</v>
      </c>
      <c r="B1163" s="291" t="s">
        <v>120</v>
      </c>
      <c r="C1163" s="292">
        <f>IF(E1163+G1163=0, 0, ROUND((P1163-Q1163)/(G1163+E1163)/12,0))</f>
        <v>0</v>
      </c>
      <c r="D1163" s="294">
        <f>IF(F1163=0,0,ROUND(Q1163/F1163,0))</f>
        <v>0</v>
      </c>
      <c r="E1163" s="390"/>
      <c r="F1163" s="391"/>
      <c r="G1163" s="392"/>
      <c r="H1163" s="315"/>
      <c r="I1163" s="316"/>
      <c r="J1163" s="311" t="s">
        <v>120</v>
      </c>
      <c r="K1163" s="311">
        <f>H1163</f>
        <v>0</v>
      </c>
      <c r="L1163" s="316"/>
      <c r="M1163" s="316"/>
      <c r="N1163" s="292" t="s">
        <v>120</v>
      </c>
      <c r="O1163" s="292">
        <f>L1163</f>
        <v>0</v>
      </c>
      <c r="P1163" s="292">
        <f>H1163+L1163</f>
        <v>0</v>
      </c>
      <c r="Q1163" s="292">
        <f>I1163+M1163</f>
        <v>0</v>
      </c>
      <c r="R1163" s="292" t="s">
        <v>120</v>
      </c>
      <c r="S1163" s="294">
        <f>P1163</f>
        <v>0</v>
      </c>
    </row>
    <row r="1164" spans="1:19" ht="15.6" hidden="1" thickBot="1" x14ac:dyDescent="0.35">
      <c r="A1164" s="307" t="s">
        <v>122</v>
      </c>
      <c r="B1164" s="291" t="s">
        <v>120</v>
      </c>
      <c r="C1164" s="292">
        <f>IF(E1164+G1164=0, 0, ROUND((P1164-Q1164)/(G1164+E1164)/12,0))</f>
        <v>0</v>
      </c>
      <c r="D1164" s="294">
        <f>IF(F1164=0,0,ROUND(Q1164/F1164,0))</f>
        <v>0</v>
      </c>
      <c r="E1164" s="390"/>
      <c r="F1164" s="391"/>
      <c r="G1164" s="392"/>
      <c r="H1164" s="315"/>
      <c r="I1164" s="316"/>
      <c r="J1164" s="311" t="s">
        <v>120</v>
      </c>
      <c r="K1164" s="311">
        <f>H1164</f>
        <v>0</v>
      </c>
      <c r="L1164" s="316"/>
      <c r="M1164" s="316"/>
      <c r="N1164" s="292" t="s">
        <v>120</v>
      </c>
      <c r="O1164" s="292">
        <f>L1164</f>
        <v>0</v>
      </c>
      <c r="P1164" s="292">
        <f>H1164+L1164</f>
        <v>0</v>
      </c>
      <c r="Q1164" s="292">
        <f>I1164+M1164</f>
        <v>0</v>
      </c>
      <c r="R1164" s="292" t="s">
        <v>120</v>
      </c>
      <c r="S1164" s="294">
        <f>P1164</f>
        <v>0</v>
      </c>
    </row>
    <row r="1165" spans="1:19" ht="15.6" hidden="1" thickBot="1" x14ac:dyDescent="0.35">
      <c r="A1165" s="307" t="s">
        <v>123</v>
      </c>
      <c r="B1165" s="291" t="s">
        <v>120</v>
      </c>
      <c r="C1165" s="292" t="s">
        <v>120</v>
      </c>
      <c r="D1165" s="294" t="s">
        <v>120</v>
      </c>
      <c r="E1165" s="379" t="s">
        <v>120</v>
      </c>
      <c r="F1165" s="380" t="s">
        <v>120</v>
      </c>
      <c r="G1165" s="381" t="s">
        <v>120</v>
      </c>
      <c r="H1165" s="295" t="s">
        <v>120</v>
      </c>
      <c r="I1165" s="292" t="s">
        <v>120</v>
      </c>
      <c r="J1165" s="316"/>
      <c r="K1165" s="311">
        <f>J1165</f>
        <v>0</v>
      </c>
      <c r="L1165" s="292" t="s">
        <v>120</v>
      </c>
      <c r="M1165" s="292" t="s">
        <v>120</v>
      </c>
      <c r="N1165" s="316"/>
      <c r="O1165" s="292">
        <f>N1165</f>
        <v>0</v>
      </c>
      <c r="P1165" s="292" t="s">
        <v>120</v>
      </c>
      <c r="Q1165" s="292" t="s">
        <v>120</v>
      </c>
      <c r="R1165" s="292">
        <f>J1165+N1165</f>
        <v>0</v>
      </c>
      <c r="S1165" s="294">
        <f>R1165</f>
        <v>0</v>
      </c>
    </row>
    <row r="1166" spans="1:19" ht="18.600000000000001" hidden="1" thickBot="1" x14ac:dyDescent="0.35">
      <c r="A1166" s="308" t="s">
        <v>125</v>
      </c>
      <c r="B1166" s="309"/>
      <c r="C1166" s="292">
        <f>IF(E1166+G1166=0, 0, ROUND((P1166-Q1166)/(G1166+E1166)/12,0))</f>
        <v>0</v>
      </c>
      <c r="D1166" s="294">
        <f>IF(F1166=0,0,ROUND(Q1166/F1166,0))</f>
        <v>0</v>
      </c>
      <c r="E1166" s="379">
        <f>E1167+E1168</f>
        <v>0</v>
      </c>
      <c r="F1166" s="380">
        <f>F1167+F1168</f>
        <v>0</v>
      </c>
      <c r="G1166" s="381">
        <f>G1167+G1168</f>
        <v>0</v>
      </c>
      <c r="H1166" s="295">
        <f>H1167+H1168</f>
        <v>0</v>
      </c>
      <c r="I1166" s="292">
        <f t="shared" ref="I1166" si="377">I1167+I1168</f>
        <v>0</v>
      </c>
      <c r="J1166" s="292">
        <f>J1169</f>
        <v>0</v>
      </c>
      <c r="K1166" s="292">
        <f>IF(H1166+J1166=K1167+K1168+K1169,H1166+J1166,"CHYBA")</f>
        <v>0</v>
      </c>
      <c r="L1166" s="292">
        <f>L1167+L1168</f>
        <v>0</v>
      </c>
      <c r="M1166" s="292">
        <f>M1167+M1168</f>
        <v>0</v>
      </c>
      <c r="N1166" s="292">
        <f>N1169</f>
        <v>0</v>
      </c>
      <c r="O1166" s="292">
        <f>IF(L1166+N1166=O1167+O1168+O1169,L1166+N1166,"CHYBA")</f>
        <v>0</v>
      </c>
      <c r="P1166" s="292">
        <f>P1167+P1168</f>
        <v>0</v>
      </c>
      <c r="Q1166" s="292">
        <f>Q1167+Q1168</f>
        <v>0</v>
      </c>
      <c r="R1166" s="292">
        <f>R1169</f>
        <v>0</v>
      </c>
      <c r="S1166" s="294">
        <f>IF(P1166+R1166=S1167+S1168+S1169,P1166+R1166,"CHYBA")</f>
        <v>0</v>
      </c>
    </row>
    <row r="1167" spans="1:19" ht="15.6" hidden="1" thickBot="1" x14ac:dyDescent="0.35">
      <c r="A1167" s="307" t="s">
        <v>121</v>
      </c>
      <c r="B1167" s="291" t="s">
        <v>120</v>
      </c>
      <c r="C1167" s="292">
        <f>IF(E1167+G1167=0, 0, ROUND((P1167-Q1167)/(G1167+E1167)/12,0))</f>
        <v>0</v>
      </c>
      <c r="D1167" s="294">
        <f>IF(F1167=0,0,ROUND(Q1167/F1167,0))</f>
        <v>0</v>
      </c>
      <c r="E1167" s="390"/>
      <c r="F1167" s="391"/>
      <c r="G1167" s="392"/>
      <c r="H1167" s="315"/>
      <c r="I1167" s="316"/>
      <c r="J1167" s="292" t="s">
        <v>120</v>
      </c>
      <c r="K1167" s="292">
        <f>H1167</f>
        <v>0</v>
      </c>
      <c r="L1167" s="316"/>
      <c r="M1167" s="316"/>
      <c r="N1167" s="292" t="s">
        <v>120</v>
      </c>
      <c r="O1167" s="292">
        <f>L1167</f>
        <v>0</v>
      </c>
      <c r="P1167" s="292">
        <f>H1167+L1167</f>
        <v>0</v>
      </c>
      <c r="Q1167" s="292">
        <f>I1167+M1167</f>
        <v>0</v>
      </c>
      <c r="R1167" s="292" t="s">
        <v>120</v>
      </c>
      <c r="S1167" s="294">
        <f>P1167</f>
        <v>0</v>
      </c>
    </row>
    <row r="1168" spans="1:19" ht="15.6" hidden="1" thickBot="1" x14ac:dyDescent="0.35">
      <c r="A1168" s="307" t="s">
        <v>122</v>
      </c>
      <c r="B1168" s="291" t="s">
        <v>120</v>
      </c>
      <c r="C1168" s="292">
        <f>IF(E1168+G1168=0, 0, ROUND((P1168-Q1168)/(G1168+E1168)/12,0))</f>
        <v>0</v>
      </c>
      <c r="D1168" s="294">
        <f>IF(F1168=0,0,ROUND(Q1168/F1168,0))</f>
        <v>0</v>
      </c>
      <c r="E1168" s="390"/>
      <c r="F1168" s="391"/>
      <c r="G1168" s="392"/>
      <c r="H1168" s="315"/>
      <c r="I1168" s="316"/>
      <c r="J1168" s="292" t="s">
        <v>120</v>
      </c>
      <c r="K1168" s="292">
        <f>H1168</f>
        <v>0</v>
      </c>
      <c r="L1168" s="316"/>
      <c r="M1168" s="316"/>
      <c r="N1168" s="292" t="s">
        <v>120</v>
      </c>
      <c r="O1168" s="292">
        <f>L1168</f>
        <v>0</v>
      </c>
      <c r="P1168" s="292">
        <f>H1168+L1168</f>
        <v>0</v>
      </c>
      <c r="Q1168" s="292">
        <f>I1168+M1168</f>
        <v>0</v>
      </c>
      <c r="R1168" s="292" t="s">
        <v>120</v>
      </c>
      <c r="S1168" s="294">
        <f>P1168</f>
        <v>0</v>
      </c>
    </row>
    <row r="1169" spans="1:19" ht="15.6" hidden="1" thickBot="1" x14ac:dyDescent="0.35">
      <c r="A1169" s="307" t="s">
        <v>123</v>
      </c>
      <c r="B1169" s="291" t="s">
        <v>120</v>
      </c>
      <c r="C1169" s="292" t="s">
        <v>120</v>
      </c>
      <c r="D1169" s="294" t="s">
        <v>120</v>
      </c>
      <c r="E1169" s="379" t="s">
        <v>120</v>
      </c>
      <c r="F1169" s="380" t="s">
        <v>120</v>
      </c>
      <c r="G1169" s="381" t="s">
        <v>120</v>
      </c>
      <c r="H1169" s="295" t="s">
        <v>120</v>
      </c>
      <c r="I1169" s="292" t="s">
        <v>120</v>
      </c>
      <c r="J1169" s="316"/>
      <c r="K1169" s="292">
        <f>J1169</f>
        <v>0</v>
      </c>
      <c r="L1169" s="292" t="s">
        <v>120</v>
      </c>
      <c r="M1169" s="292" t="s">
        <v>120</v>
      </c>
      <c r="N1169" s="316"/>
      <c r="O1169" s="292">
        <f>N1169</f>
        <v>0</v>
      </c>
      <c r="P1169" s="292" t="s">
        <v>120</v>
      </c>
      <c r="Q1169" s="292" t="s">
        <v>120</v>
      </c>
      <c r="R1169" s="292">
        <f>J1169+N1169</f>
        <v>0</v>
      </c>
      <c r="S1169" s="294">
        <f>R1169</f>
        <v>0</v>
      </c>
    </row>
    <row r="1170" spans="1:19" ht="18.600000000000001" hidden="1" thickBot="1" x14ac:dyDescent="0.35">
      <c r="A1170" s="308" t="s">
        <v>125</v>
      </c>
      <c r="B1170" s="309"/>
      <c r="C1170" s="292">
        <f>IF(E1170+G1170=0, 0, ROUND((P1170-Q1170)/(G1170+E1170)/12,0))</f>
        <v>0</v>
      </c>
      <c r="D1170" s="294">
        <f>IF(F1170=0,0,ROUND(Q1170/F1170,0))</f>
        <v>0</v>
      </c>
      <c r="E1170" s="379">
        <f>E1171+E1172</f>
        <v>0</v>
      </c>
      <c r="F1170" s="380">
        <f>F1171+F1172</f>
        <v>0</v>
      </c>
      <c r="G1170" s="381">
        <f>G1171+G1172</f>
        <v>0</v>
      </c>
      <c r="H1170" s="295">
        <f>H1171+H1172</f>
        <v>0</v>
      </c>
      <c r="I1170" s="292">
        <f t="shared" ref="I1170" si="378">I1171+I1172</f>
        <v>0</v>
      </c>
      <c r="J1170" s="292">
        <f>J1173</f>
        <v>0</v>
      </c>
      <c r="K1170" s="292">
        <f>IF(H1170+J1170=K1171+K1172+K1173,H1170+J1170,"CHYBA")</f>
        <v>0</v>
      </c>
      <c r="L1170" s="292">
        <f>L1171+L1172</f>
        <v>0</v>
      </c>
      <c r="M1170" s="292">
        <f>M1171+M1172</f>
        <v>0</v>
      </c>
      <c r="N1170" s="292">
        <f>N1173</f>
        <v>0</v>
      </c>
      <c r="O1170" s="292">
        <f>IF(L1170+N1170=O1171+O1172+O1173,L1170+N1170,"CHYBA")</f>
        <v>0</v>
      </c>
      <c r="P1170" s="292">
        <f>P1171+P1172</f>
        <v>0</v>
      </c>
      <c r="Q1170" s="292">
        <f>Q1171+Q1172</f>
        <v>0</v>
      </c>
      <c r="R1170" s="292">
        <f>R1173</f>
        <v>0</v>
      </c>
      <c r="S1170" s="294">
        <f>IF(P1170+R1170=S1171+S1172+S1173,P1170+R1170,"CHYBA")</f>
        <v>0</v>
      </c>
    </row>
    <row r="1171" spans="1:19" ht="15.6" hidden="1" thickBot="1" x14ac:dyDescent="0.35">
      <c r="A1171" s="307" t="s">
        <v>121</v>
      </c>
      <c r="B1171" s="291" t="s">
        <v>120</v>
      </c>
      <c r="C1171" s="292">
        <f>IF(E1171+G1171=0, 0, ROUND((P1171-Q1171)/(G1171+E1171)/12,0))</f>
        <v>0</v>
      </c>
      <c r="D1171" s="294">
        <f>IF(F1171=0,0,ROUND(Q1171/F1171,0))</f>
        <v>0</v>
      </c>
      <c r="E1171" s="390"/>
      <c r="F1171" s="391"/>
      <c r="G1171" s="392"/>
      <c r="H1171" s="315"/>
      <c r="I1171" s="316"/>
      <c r="J1171" s="292" t="s">
        <v>120</v>
      </c>
      <c r="K1171" s="292">
        <f>H1171</f>
        <v>0</v>
      </c>
      <c r="L1171" s="316"/>
      <c r="M1171" s="316"/>
      <c r="N1171" s="292" t="s">
        <v>120</v>
      </c>
      <c r="O1171" s="292">
        <f>L1171</f>
        <v>0</v>
      </c>
      <c r="P1171" s="292">
        <f>H1171+L1171</f>
        <v>0</v>
      </c>
      <c r="Q1171" s="292">
        <f>I1171+M1171</f>
        <v>0</v>
      </c>
      <c r="R1171" s="292" t="s">
        <v>120</v>
      </c>
      <c r="S1171" s="294">
        <f>P1171</f>
        <v>0</v>
      </c>
    </row>
    <row r="1172" spans="1:19" ht="15.6" hidden="1" thickBot="1" x14ac:dyDescent="0.35">
      <c r="A1172" s="307" t="s">
        <v>122</v>
      </c>
      <c r="B1172" s="291" t="s">
        <v>120</v>
      </c>
      <c r="C1172" s="292">
        <f>IF(E1172+G1172=0, 0, ROUND((P1172-Q1172)/(G1172+E1172)/12,0))</f>
        <v>0</v>
      </c>
      <c r="D1172" s="294">
        <f>IF(F1172=0,0,ROUND(Q1172/F1172,0))</f>
        <v>0</v>
      </c>
      <c r="E1172" s="390"/>
      <c r="F1172" s="391"/>
      <c r="G1172" s="392"/>
      <c r="H1172" s="315"/>
      <c r="I1172" s="316"/>
      <c r="J1172" s="292" t="s">
        <v>120</v>
      </c>
      <c r="K1172" s="292">
        <f>H1172</f>
        <v>0</v>
      </c>
      <c r="L1172" s="316"/>
      <c r="M1172" s="316"/>
      <c r="N1172" s="292" t="s">
        <v>120</v>
      </c>
      <c r="O1172" s="292">
        <f>L1172</f>
        <v>0</v>
      </c>
      <c r="P1172" s="292">
        <f>H1172+L1172</f>
        <v>0</v>
      </c>
      <c r="Q1172" s="292">
        <f>I1172+M1172</f>
        <v>0</v>
      </c>
      <c r="R1172" s="292" t="s">
        <v>120</v>
      </c>
      <c r="S1172" s="294">
        <f>P1172</f>
        <v>0</v>
      </c>
    </row>
    <row r="1173" spans="1:19" ht="15.6" hidden="1" thickBot="1" x14ac:dyDescent="0.35">
      <c r="A1173" s="307" t="s">
        <v>123</v>
      </c>
      <c r="B1173" s="291" t="s">
        <v>120</v>
      </c>
      <c r="C1173" s="292" t="s">
        <v>120</v>
      </c>
      <c r="D1173" s="294" t="s">
        <v>120</v>
      </c>
      <c r="E1173" s="379" t="s">
        <v>120</v>
      </c>
      <c r="F1173" s="380" t="s">
        <v>120</v>
      </c>
      <c r="G1173" s="381" t="s">
        <v>120</v>
      </c>
      <c r="H1173" s="295" t="s">
        <v>120</v>
      </c>
      <c r="I1173" s="292" t="s">
        <v>120</v>
      </c>
      <c r="J1173" s="316"/>
      <c r="K1173" s="292">
        <f>J1173</f>
        <v>0</v>
      </c>
      <c r="L1173" s="292" t="s">
        <v>120</v>
      </c>
      <c r="M1173" s="292" t="s">
        <v>120</v>
      </c>
      <c r="N1173" s="316"/>
      <c r="O1173" s="292">
        <f>N1173</f>
        <v>0</v>
      </c>
      <c r="P1173" s="292" t="s">
        <v>120</v>
      </c>
      <c r="Q1173" s="292" t="s">
        <v>120</v>
      </c>
      <c r="R1173" s="292">
        <f>J1173+N1173</f>
        <v>0</v>
      </c>
      <c r="S1173" s="294">
        <f>R1173</f>
        <v>0</v>
      </c>
    </row>
    <row r="1174" spans="1:19" ht="18.600000000000001" hidden="1" thickBot="1" x14ac:dyDescent="0.35">
      <c r="A1174" s="308" t="s">
        <v>125</v>
      </c>
      <c r="B1174" s="309"/>
      <c r="C1174" s="292">
        <f>IF(E1174+G1174=0, 0, ROUND((P1174-Q1174)/(G1174+E1174)/12,0))</f>
        <v>0</v>
      </c>
      <c r="D1174" s="294">
        <f>IF(F1174=0,0,ROUND(Q1174/F1174,0))</f>
        <v>0</v>
      </c>
      <c r="E1174" s="379">
        <f>E1175+E1176</f>
        <v>0</v>
      </c>
      <c r="F1174" s="380">
        <f>F1175+F1176</f>
        <v>0</v>
      </c>
      <c r="G1174" s="381">
        <f>G1175+G1176</f>
        <v>0</v>
      </c>
      <c r="H1174" s="295">
        <f>H1175+H1176</f>
        <v>0</v>
      </c>
      <c r="I1174" s="292">
        <f t="shared" ref="I1174" si="379">I1175+I1176</f>
        <v>0</v>
      </c>
      <c r="J1174" s="292">
        <f>J1177</f>
        <v>0</v>
      </c>
      <c r="K1174" s="292">
        <f>IF(H1174+J1174=K1175+K1176+K1177,H1174+J1174,"CHYBA")</f>
        <v>0</v>
      </c>
      <c r="L1174" s="292">
        <f>L1175+L1176</f>
        <v>0</v>
      </c>
      <c r="M1174" s="292">
        <f>M1175+M1176</f>
        <v>0</v>
      </c>
      <c r="N1174" s="292">
        <f>N1177</f>
        <v>0</v>
      </c>
      <c r="O1174" s="292">
        <f>IF(L1174+N1174=O1175+O1176+O1177,L1174+N1174,"CHYBA")</f>
        <v>0</v>
      </c>
      <c r="P1174" s="292">
        <f>P1175+P1176</f>
        <v>0</v>
      </c>
      <c r="Q1174" s="292">
        <f>Q1175+Q1176</f>
        <v>0</v>
      </c>
      <c r="R1174" s="292">
        <f>R1177</f>
        <v>0</v>
      </c>
      <c r="S1174" s="294">
        <f>IF(P1174+R1174=S1175+S1176+S1177,P1174+R1174,"CHYBA")</f>
        <v>0</v>
      </c>
    </row>
    <row r="1175" spans="1:19" ht="15.6" hidden="1" thickBot="1" x14ac:dyDescent="0.35">
      <c r="A1175" s="307" t="s">
        <v>121</v>
      </c>
      <c r="B1175" s="291" t="s">
        <v>120</v>
      </c>
      <c r="C1175" s="292">
        <f>IF(E1175+G1175=0, 0, ROUND((P1175-Q1175)/(G1175+E1175)/12,0))</f>
        <v>0</v>
      </c>
      <c r="D1175" s="294">
        <f>IF(F1175=0,0,ROUND(Q1175/F1175,0))</f>
        <v>0</v>
      </c>
      <c r="E1175" s="390"/>
      <c r="F1175" s="391"/>
      <c r="G1175" s="392"/>
      <c r="H1175" s="315"/>
      <c r="I1175" s="316"/>
      <c r="J1175" s="292" t="s">
        <v>120</v>
      </c>
      <c r="K1175" s="292">
        <f>H1175</f>
        <v>0</v>
      </c>
      <c r="L1175" s="316"/>
      <c r="M1175" s="316"/>
      <c r="N1175" s="292" t="s">
        <v>120</v>
      </c>
      <c r="O1175" s="292">
        <f>L1175</f>
        <v>0</v>
      </c>
      <c r="P1175" s="292">
        <f>H1175+L1175</f>
        <v>0</v>
      </c>
      <c r="Q1175" s="292">
        <f>I1175+M1175</f>
        <v>0</v>
      </c>
      <c r="R1175" s="292" t="s">
        <v>120</v>
      </c>
      <c r="S1175" s="294">
        <f>P1175</f>
        <v>0</v>
      </c>
    </row>
    <row r="1176" spans="1:19" ht="15.6" hidden="1" thickBot="1" x14ac:dyDescent="0.35">
      <c r="A1176" s="307" t="s">
        <v>122</v>
      </c>
      <c r="B1176" s="291" t="s">
        <v>120</v>
      </c>
      <c r="C1176" s="292">
        <f>IF(E1176+G1176=0, 0, ROUND((P1176-Q1176)/(G1176+E1176)/12,0))</f>
        <v>0</v>
      </c>
      <c r="D1176" s="294">
        <f>IF(F1176=0,0,ROUND(Q1176/F1176,0))</f>
        <v>0</v>
      </c>
      <c r="E1176" s="390"/>
      <c r="F1176" s="391"/>
      <c r="G1176" s="392"/>
      <c r="H1176" s="315"/>
      <c r="I1176" s="316"/>
      <c r="J1176" s="292" t="s">
        <v>120</v>
      </c>
      <c r="K1176" s="292">
        <f>H1176</f>
        <v>0</v>
      </c>
      <c r="L1176" s="316"/>
      <c r="M1176" s="316"/>
      <c r="N1176" s="292" t="s">
        <v>120</v>
      </c>
      <c r="O1176" s="292">
        <f>L1176</f>
        <v>0</v>
      </c>
      <c r="P1176" s="292">
        <f>H1176+L1176</f>
        <v>0</v>
      </c>
      <c r="Q1176" s="292">
        <f>I1176+M1176</f>
        <v>0</v>
      </c>
      <c r="R1176" s="292" t="s">
        <v>120</v>
      </c>
      <c r="S1176" s="294">
        <f>P1176</f>
        <v>0</v>
      </c>
    </row>
    <row r="1177" spans="1:19" ht="15.6" hidden="1" thickBot="1" x14ac:dyDescent="0.35">
      <c r="A1177" s="307" t="s">
        <v>123</v>
      </c>
      <c r="B1177" s="291" t="s">
        <v>120</v>
      </c>
      <c r="C1177" s="292" t="s">
        <v>120</v>
      </c>
      <c r="D1177" s="294" t="s">
        <v>120</v>
      </c>
      <c r="E1177" s="379" t="s">
        <v>120</v>
      </c>
      <c r="F1177" s="380" t="s">
        <v>120</v>
      </c>
      <c r="G1177" s="381" t="s">
        <v>120</v>
      </c>
      <c r="H1177" s="295" t="s">
        <v>120</v>
      </c>
      <c r="I1177" s="292" t="s">
        <v>120</v>
      </c>
      <c r="J1177" s="316"/>
      <c r="K1177" s="292">
        <f>J1177</f>
        <v>0</v>
      </c>
      <c r="L1177" s="292" t="s">
        <v>120</v>
      </c>
      <c r="M1177" s="292" t="s">
        <v>120</v>
      </c>
      <c r="N1177" s="316"/>
      <c r="O1177" s="292">
        <f>N1177</f>
        <v>0</v>
      </c>
      <c r="P1177" s="292" t="s">
        <v>120</v>
      </c>
      <c r="Q1177" s="292" t="s">
        <v>120</v>
      </c>
      <c r="R1177" s="292">
        <f>J1177+N1177</f>
        <v>0</v>
      </c>
      <c r="S1177" s="294">
        <f>R1177</f>
        <v>0</v>
      </c>
    </row>
    <row r="1178" spans="1:19" ht="18.600000000000001" hidden="1" thickBot="1" x14ac:dyDescent="0.35">
      <c r="A1178" s="308" t="s">
        <v>125</v>
      </c>
      <c r="B1178" s="309"/>
      <c r="C1178" s="292">
        <f>IF(E1178+G1178=0, 0, ROUND((P1178-Q1178)/(G1178+E1178)/12,0))</f>
        <v>0</v>
      </c>
      <c r="D1178" s="294">
        <f>IF(F1178=0,0,ROUND(Q1178/F1178,0))</f>
        <v>0</v>
      </c>
      <c r="E1178" s="379">
        <f>E1179+E1180</f>
        <v>0</v>
      </c>
      <c r="F1178" s="380">
        <f>F1179+F1180</f>
        <v>0</v>
      </c>
      <c r="G1178" s="381">
        <f>G1179+G1180</f>
        <v>0</v>
      </c>
      <c r="H1178" s="295">
        <f>H1179+H1180</f>
        <v>0</v>
      </c>
      <c r="I1178" s="292">
        <f t="shared" ref="I1178" si="380">I1179+I1180</f>
        <v>0</v>
      </c>
      <c r="J1178" s="292">
        <f>J1181</f>
        <v>0</v>
      </c>
      <c r="K1178" s="292">
        <f>IF(H1178+J1178=K1179+K1180+K1181,H1178+J1178,"CHYBA")</f>
        <v>0</v>
      </c>
      <c r="L1178" s="292">
        <f>L1179+L1180</f>
        <v>0</v>
      </c>
      <c r="M1178" s="292">
        <f>M1179+M1180</f>
        <v>0</v>
      </c>
      <c r="N1178" s="292">
        <f>N1181</f>
        <v>0</v>
      </c>
      <c r="O1178" s="292">
        <f>IF(L1178+N1178=O1179+O1180+O1181,L1178+N1178,"CHYBA")</f>
        <v>0</v>
      </c>
      <c r="P1178" s="292">
        <f>P1179+P1180</f>
        <v>0</v>
      </c>
      <c r="Q1178" s="292">
        <f>Q1179+Q1180</f>
        <v>0</v>
      </c>
      <c r="R1178" s="292">
        <f>R1181</f>
        <v>0</v>
      </c>
      <c r="S1178" s="294">
        <f>IF(P1178+R1178=S1179+S1180+S1181,P1178+R1178,"CHYBA")</f>
        <v>0</v>
      </c>
    </row>
    <row r="1179" spans="1:19" ht="15.6" hidden="1" thickBot="1" x14ac:dyDescent="0.35">
      <c r="A1179" s="307" t="s">
        <v>121</v>
      </c>
      <c r="B1179" s="291" t="s">
        <v>120</v>
      </c>
      <c r="C1179" s="292">
        <f>IF(E1179+G1179=0, 0, ROUND((P1179-Q1179)/(G1179+E1179)/12,0))</f>
        <v>0</v>
      </c>
      <c r="D1179" s="294">
        <f>IF(F1179=0,0,ROUND(Q1179/F1179,0))</f>
        <v>0</v>
      </c>
      <c r="E1179" s="390"/>
      <c r="F1179" s="391"/>
      <c r="G1179" s="392"/>
      <c r="H1179" s="315"/>
      <c r="I1179" s="316"/>
      <c r="J1179" s="292" t="s">
        <v>120</v>
      </c>
      <c r="K1179" s="292">
        <f>H1179</f>
        <v>0</v>
      </c>
      <c r="L1179" s="316"/>
      <c r="M1179" s="316"/>
      <c r="N1179" s="292" t="s">
        <v>120</v>
      </c>
      <c r="O1179" s="292">
        <f>L1179</f>
        <v>0</v>
      </c>
      <c r="P1179" s="292">
        <f>H1179+L1179</f>
        <v>0</v>
      </c>
      <c r="Q1179" s="292">
        <f>I1179+M1179</f>
        <v>0</v>
      </c>
      <c r="R1179" s="292" t="s">
        <v>120</v>
      </c>
      <c r="S1179" s="294">
        <f>P1179</f>
        <v>0</v>
      </c>
    </row>
    <row r="1180" spans="1:19" ht="15.6" hidden="1" thickBot="1" x14ac:dyDescent="0.35">
      <c r="A1180" s="307" t="s">
        <v>122</v>
      </c>
      <c r="B1180" s="291" t="s">
        <v>120</v>
      </c>
      <c r="C1180" s="292">
        <f>IF(E1180+G1180=0, 0, ROUND((P1180-Q1180)/(G1180+E1180)/12,0))</f>
        <v>0</v>
      </c>
      <c r="D1180" s="294">
        <f>IF(F1180=0,0,ROUND(Q1180/F1180,0))</f>
        <v>0</v>
      </c>
      <c r="E1180" s="390"/>
      <c r="F1180" s="391"/>
      <c r="G1180" s="392"/>
      <c r="H1180" s="315"/>
      <c r="I1180" s="316"/>
      <c r="J1180" s="292" t="s">
        <v>120</v>
      </c>
      <c r="K1180" s="292">
        <f>H1180</f>
        <v>0</v>
      </c>
      <c r="L1180" s="316"/>
      <c r="M1180" s="316"/>
      <c r="N1180" s="292" t="s">
        <v>120</v>
      </c>
      <c r="O1180" s="292">
        <f>L1180</f>
        <v>0</v>
      </c>
      <c r="P1180" s="292">
        <f>H1180+L1180</f>
        <v>0</v>
      </c>
      <c r="Q1180" s="292">
        <f>I1180+M1180</f>
        <v>0</v>
      </c>
      <c r="R1180" s="292" t="s">
        <v>120</v>
      </c>
      <c r="S1180" s="294">
        <f>P1180</f>
        <v>0</v>
      </c>
    </row>
    <row r="1181" spans="1:19" ht="15.6" hidden="1" thickBot="1" x14ac:dyDescent="0.35">
      <c r="A1181" s="307" t="s">
        <v>123</v>
      </c>
      <c r="B1181" s="291" t="s">
        <v>120</v>
      </c>
      <c r="C1181" s="292" t="s">
        <v>120</v>
      </c>
      <c r="D1181" s="294" t="s">
        <v>120</v>
      </c>
      <c r="E1181" s="379" t="s">
        <v>120</v>
      </c>
      <c r="F1181" s="380" t="s">
        <v>120</v>
      </c>
      <c r="G1181" s="381" t="s">
        <v>120</v>
      </c>
      <c r="H1181" s="295" t="s">
        <v>120</v>
      </c>
      <c r="I1181" s="292" t="s">
        <v>120</v>
      </c>
      <c r="J1181" s="316"/>
      <c r="K1181" s="292">
        <f>J1181</f>
        <v>0</v>
      </c>
      <c r="L1181" s="292" t="s">
        <v>120</v>
      </c>
      <c r="M1181" s="292" t="s">
        <v>120</v>
      </c>
      <c r="N1181" s="316"/>
      <c r="O1181" s="292">
        <f>N1181</f>
        <v>0</v>
      </c>
      <c r="P1181" s="292" t="s">
        <v>120</v>
      </c>
      <c r="Q1181" s="292" t="s">
        <v>120</v>
      </c>
      <c r="R1181" s="292">
        <f>J1181+N1181</f>
        <v>0</v>
      </c>
      <c r="S1181" s="294">
        <f>R1181</f>
        <v>0</v>
      </c>
    </row>
    <row r="1182" spans="1:19" ht="18.600000000000001" hidden="1" thickBot="1" x14ac:dyDescent="0.35">
      <c r="A1182" s="308" t="s">
        <v>125</v>
      </c>
      <c r="B1182" s="309"/>
      <c r="C1182" s="292">
        <f>IF(E1182+G1182=0, 0, ROUND((P1182-Q1182)/(G1182+E1182)/12,0))</f>
        <v>0</v>
      </c>
      <c r="D1182" s="294">
        <f>IF(F1182=0,0,ROUND(Q1182/F1182,0))</f>
        <v>0</v>
      </c>
      <c r="E1182" s="379">
        <f>E1183+E1184</f>
        <v>0</v>
      </c>
      <c r="F1182" s="380">
        <f>F1183+F1184</f>
        <v>0</v>
      </c>
      <c r="G1182" s="381">
        <f>G1183+G1184</f>
        <v>0</v>
      </c>
      <c r="H1182" s="295">
        <f>H1183+H1184</f>
        <v>0</v>
      </c>
      <c r="I1182" s="292">
        <f t="shared" ref="I1182" si="381">I1183+I1184</f>
        <v>0</v>
      </c>
      <c r="J1182" s="292">
        <f>J1185</f>
        <v>0</v>
      </c>
      <c r="K1182" s="292">
        <f>IF(H1182+J1182=K1183+K1184+K1185,H1182+J1182,"CHYBA")</f>
        <v>0</v>
      </c>
      <c r="L1182" s="292">
        <f>L1183+L1184</f>
        <v>0</v>
      </c>
      <c r="M1182" s="292">
        <f>M1183+M1184</f>
        <v>0</v>
      </c>
      <c r="N1182" s="292">
        <f>N1185</f>
        <v>0</v>
      </c>
      <c r="O1182" s="292">
        <f>IF(L1182+N1182=O1183+O1184+O1185,L1182+N1182,"CHYBA")</f>
        <v>0</v>
      </c>
      <c r="P1182" s="292">
        <f>P1183+P1184</f>
        <v>0</v>
      </c>
      <c r="Q1182" s="292">
        <f>Q1183+Q1184</f>
        <v>0</v>
      </c>
      <c r="R1182" s="292">
        <f>R1185</f>
        <v>0</v>
      </c>
      <c r="S1182" s="294">
        <f>IF(P1182+R1182=S1183+S1184+S1185,P1182+R1182,"CHYBA")</f>
        <v>0</v>
      </c>
    </row>
    <row r="1183" spans="1:19" ht="15.6" hidden="1" thickBot="1" x14ac:dyDescent="0.35">
      <c r="A1183" s="307" t="s">
        <v>121</v>
      </c>
      <c r="B1183" s="291" t="s">
        <v>120</v>
      </c>
      <c r="C1183" s="292">
        <f>IF(E1183+G1183=0, 0, ROUND((P1183-Q1183)/(G1183+E1183)/12,0))</f>
        <v>0</v>
      </c>
      <c r="D1183" s="294">
        <f>IF(F1183=0,0,ROUND(Q1183/F1183,0))</f>
        <v>0</v>
      </c>
      <c r="E1183" s="390"/>
      <c r="F1183" s="391"/>
      <c r="G1183" s="392"/>
      <c r="H1183" s="315"/>
      <c r="I1183" s="316"/>
      <c r="J1183" s="292" t="s">
        <v>120</v>
      </c>
      <c r="K1183" s="292">
        <f>H1183</f>
        <v>0</v>
      </c>
      <c r="L1183" s="316"/>
      <c r="M1183" s="316"/>
      <c r="N1183" s="292" t="s">
        <v>120</v>
      </c>
      <c r="O1183" s="292">
        <f>L1183</f>
        <v>0</v>
      </c>
      <c r="P1183" s="292">
        <f>H1183+L1183</f>
        <v>0</v>
      </c>
      <c r="Q1183" s="292">
        <f>I1183+M1183</f>
        <v>0</v>
      </c>
      <c r="R1183" s="292" t="s">
        <v>120</v>
      </c>
      <c r="S1183" s="294">
        <f>P1183</f>
        <v>0</v>
      </c>
    </row>
    <row r="1184" spans="1:19" ht="15.6" hidden="1" thickBot="1" x14ac:dyDescent="0.35">
      <c r="A1184" s="307" t="s">
        <v>122</v>
      </c>
      <c r="B1184" s="291" t="s">
        <v>120</v>
      </c>
      <c r="C1184" s="292">
        <f>IF(E1184+G1184=0, 0, ROUND((P1184-Q1184)/(G1184+E1184)/12,0))</f>
        <v>0</v>
      </c>
      <c r="D1184" s="294">
        <f>IF(F1184=0,0,ROUND(Q1184/F1184,0))</f>
        <v>0</v>
      </c>
      <c r="E1184" s="390"/>
      <c r="F1184" s="391"/>
      <c r="G1184" s="392"/>
      <c r="H1184" s="315"/>
      <c r="I1184" s="316"/>
      <c r="J1184" s="292" t="s">
        <v>120</v>
      </c>
      <c r="K1184" s="292">
        <f>H1184</f>
        <v>0</v>
      </c>
      <c r="L1184" s="316"/>
      <c r="M1184" s="316"/>
      <c r="N1184" s="292" t="s">
        <v>120</v>
      </c>
      <c r="O1184" s="292">
        <f>L1184</f>
        <v>0</v>
      </c>
      <c r="P1184" s="292">
        <f>H1184+L1184</f>
        <v>0</v>
      </c>
      <c r="Q1184" s="292">
        <f>I1184+M1184</f>
        <v>0</v>
      </c>
      <c r="R1184" s="292" t="s">
        <v>120</v>
      </c>
      <c r="S1184" s="294">
        <f>P1184</f>
        <v>0</v>
      </c>
    </row>
    <row r="1185" spans="1:19" ht="15.6" hidden="1" thickBot="1" x14ac:dyDescent="0.35">
      <c r="A1185" s="307" t="s">
        <v>123</v>
      </c>
      <c r="B1185" s="291" t="s">
        <v>120</v>
      </c>
      <c r="C1185" s="292" t="s">
        <v>120</v>
      </c>
      <c r="D1185" s="294" t="s">
        <v>120</v>
      </c>
      <c r="E1185" s="379" t="s">
        <v>120</v>
      </c>
      <c r="F1185" s="380" t="s">
        <v>120</v>
      </c>
      <c r="G1185" s="381" t="s">
        <v>120</v>
      </c>
      <c r="H1185" s="295" t="s">
        <v>120</v>
      </c>
      <c r="I1185" s="292" t="s">
        <v>120</v>
      </c>
      <c r="J1185" s="316"/>
      <c r="K1185" s="292">
        <f>J1185</f>
        <v>0</v>
      </c>
      <c r="L1185" s="292" t="s">
        <v>120</v>
      </c>
      <c r="M1185" s="292" t="s">
        <v>120</v>
      </c>
      <c r="N1185" s="316"/>
      <c r="O1185" s="292">
        <f>N1185</f>
        <v>0</v>
      </c>
      <c r="P1185" s="292" t="s">
        <v>120</v>
      </c>
      <c r="Q1185" s="292" t="s">
        <v>120</v>
      </c>
      <c r="R1185" s="292">
        <f>J1185+N1185</f>
        <v>0</v>
      </c>
      <c r="S1185" s="294">
        <f>R1185</f>
        <v>0</v>
      </c>
    </row>
    <row r="1186" spans="1:19" ht="18.600000000000001" hidden="1" thickBot="1" x14ac:dyDescent="0.35">
      <c r="A1186" s="308" t="s">
        <v>125</v>
      </c>
      <c r="B1186" s="309"/>
      <c r="C1186" s="292">
        <f>IF(E1186+G1186=0, 0, ROUND((P1186-Q1186)/(G1186+E1186)/12,0))</f>
        <v>0</v>
      </c>
      <c r="D1186" s="294">
        <f>IF(F1186=0,0,ROUND(Q1186/F1186,0))</f>
        <v>0</v>
      </c>
      <c r="E1186" s="379">
        <f>E1187+E1188</f>
        <v>0</v>
      </c>
      <c r="F1186" s="380">
        <f>F1187+F1188</f>
        <v>0</v>
      </c>
      <c r="G1186" s="381">
        <f>G1187+G1188</f>
        <v>0</v>
      </c>
      <c r="H1186" s="295">
        <f>H1187+H1188</f>
        <v>0</v>
      </c>
      <c r="I1186" s="292">
        <f t="shared" ref="I1186" si="382">I1187+I1188</f>
        <v>0</v>
      </c>
      <c r="J1186" s="292">
        <f>J1189</f>
        <v>0</v>
      </c>
      <c r="K1186" s="292">
        <f>IF(H1186+J1186=K1187+K1188+K1189,H1186+J1186,"CHYBA")</f>
        <v>0</v>
      </c>
      <c r="L1186" s="292">
        <f>L1187+L1188</f>
        <v>0</v>
      </c>
      <c r="M1186" s="292">
        <f>M1187+M1188</f>
        <v>0</v>
      </c>
      <c r="N1186" s="292">
        <f>N1189</f>
        <v>0</v>
      </c>
      <c r="O1186" s="292">
        <f>IF(L1186+N1186=O1187+O1188+O1189,L1186+N1186,"CHYBA")</f>
        <v>0</v>
      </c>
      <c r="P1186" s="292">
        <f>P1187+P1188</f>
        <v>0</v>
      </c>
      <c r="Q1186" s="292">
        <f>Q1187+Q1188</f>
        <v>0</v>
      </c>
      <c r="R1186" s="292">
        <f>R1189</f>
        <v>0</v>
      </c>
      <c r="S1186" s="294">
        <f>IF(P1186+R1186=S1187+S1188+S1189,P1186+R1186,"CHYBA")</f>
        <v>0</v>
      </c>
    </row>
    <row r="1187" spans="1:19" ht="15.6" hidden="1" thickBot="1" x14ac:dyDescent="0.35">
      <c r="A1187" s="307" t="s">
        <v>121</v>
      </c>
      <c r="B1187" s="291" t="s">
        <v>120</v>
      </c>
      <c r="C1187" s="292">
        <f>IF(E1187+G1187=0, 0, ROUND((P1187-Q1187)/(G1187+E1187)/12,0))</f>
        <v>0</v>
      </c>
      <c r="D1187" s="294">
        <f>IF(F1187=0,0,ROUND(Q1187/F1187,0))</f>
        <v>0</v>
      </c>
      <c r="E1187" s="390"/>
      <c r="F1187" s="391"/>
      <c r="G1187" s="392"/>
      <c r="H1187" s="315"/>
      <c r="I1187" s="316"/>
      <c r="J1187" s="292" t="s">
        <v>120</v>
      </c>
      <c r="K1187" s="292">
        <f>H1187</f>
        <v>0</v>
      </c>
      <c r="L1187" s="316"/>
      <c r="M1187" s="316"/>
      <c r="N1187" s="292" t="s">
        <v>120</v>
      </c>
      <c r="O1187" s="292">
        <f>L1187</f>
        <v>0</v>
      </c>
      <c r="P1187" s="292">
        <f>H1187+L1187</f>
        <v>0</v>
      </c>
      <c r="Q1187" s="292">
        <f>I1187+M1187</f>
        <v>0</v>
      </c>
      <c r="R1187" s="292" t="s">
        <v>120</v>
      </c>
      <c r="S1187" s="294">
        <f>P1187</f>
        <v>0</v>
      </c>
    </row>
    <row r="1188" spans="1:19" ht="15.6" hidden="1" thickBot="1" x14ac:dyDescent="0.35">
      <c r="A1188" s="307" t="s">
        <v>122</v>
      </c>
      <c r="B1188" s="291" t="s">
        <v>120</v>
      </c>
      <c r="C1188" s="292">
        <f>IF(E1188+G1188=0, 0, ROUND((P1188-Q1188)/(G1188+E1188)/12,0))</f>
        <v>0</v>
      </c>
      <c r="D1188" s="294">
        <f>IF(F1188=0,0,ROUND(Q1188/F1188,0))</f>
        <v>0</v>
      </c>
      <c r="E1188" s="390"/>
      <c r="F1188" s="391"/>
      <c r="G1188" s="392"/>
      <c r="H1188" s="315"/>
      <c r="I1188" s="316"/>
      <c r="J1188" s="292" t="s">
        <v>120</v>
      </c>
      <c r="K1188" s="292">
        <f>H1188</f>
        <v>0</v>
      </c>
      <c r="L1188" s="316"/>
      <c r="M1188" s="316"/>
      <c r="N1188" s="292" t="s">
        <v>120</v>
      </c>
      <c r="O1188" s="292">
        <f>L1188</f>
        <v>0</v>
      </c>
      <c r="P1188" s="292">
        <f>H1188+L1188</f>
        <v>0</v>
      </c>
      <c r="Q1188" s="292">
        <f>I1188+M1188</f>
        <v>0</v>
      </c>
      <c r="R1188" s="292" t="s">
        <v>120</v>
      </c>
      <c r="S1188" s="294">
        <f>P1188</f>
        <v>0</v>
      </c>
    </row>
    <row r="1189" spans="1:19" ht="15.6" hidden="1" thickBot="1" x14ac:dyDescent="0.35">
      <c r="A1189" s="325" t="s">
        <v>123</v>
      </c>
      <c r="B1189" s="326" t="s">
        <v>120</v>
      </c>
      <c r="C1189" s="327" t="s">
        <v>120</v>
      </c>
      <c r="D1189" s="333" t="s">
        <v>120</v>
      </c>
      <c r="E1189" s="382" t="s">
        <v>120</v>
      </c>
      <c r="F1189" s="383" t="s">
        <v>120</v>
      </c>
      <c r="G1189" s="384" t="s">
        <v>120</v>
      </c>
      <c r="H1189" s="331" t="s">
        <v>120</v>
      </c>
      <c r="I1189" s="327" t="s">
        <v>120</v>
      </c>
      <c r="J1189" s="332"/>
      <c r="K1189" s="327">
        <f>J1189</f>
        <v>0</v>
      </c>
      <c r="L1189" s="327" t="s">
        <v>120</v>
      </c>
      <c r="M1189" s="327" t="s">
        <v>120</v>
      </c>
      <c r="N1189" s="332"/>
      <c r="O1189" s="327">
        <f>N1189</f>
        <v>0</v>
      </c>
      <c r="P1189" s="327" t="s">
        <v>120</v>
      </c>
      <c r="Q1189" s="327" t="s">
        <v>120</v>
      </c>
      <c r="R1189" s="327">
        <f>J1189+N1189</f>
        <v>0</v>
      </c>
      <c r="S1189" s="333">
        <f>R1189</f>
        <v>0</v>
      </c>
    </row>
    <row r="1190" spans="1:19" ht="16.2" hidden="1" thickBot="1" x14ac:dyDescent="0.35">
      <c r="A1190" s="301" t="s">
        <v>126</v>
      </c>
      <c r="B1190" s="302" t="s">
        <v>120</v>
      </c>
      <c r="C1190" s="319">
        <f>IF(E1190+G1190=0, 0, ROUND((P1190-Q1190)/(G1190+E1190)/12,0))</f>
        <v>0</v>
      </c>
      <c r="D1190" s="324">
        <f>IF(F1190=0,0,ROUND(Q1190/F1190,0))</f>
        <v>0</v>
      </c>
      <c r="E1190" s="395">
        <f>E1191+E1192</f>
        <v>0</v>
      </c>
      <c r="F1190" s="396">
        <f>F1191+F1192</f>
        <v>0</v>
      </c>
      <c r="G1190" s="397">
        <f>G1191+G1192</f>
        <v>0</v>
      </c>
      <c r="H1190" s="306">
        <f>H1191+H1192</f>
        <v>0</v>
      </c>
      <c r="I1190" s="303">
        <f t="shared" ref="I1190" si="383">I1191+I1192</f>
        <v>0</v>
      </c>
      <c r="J1190" s="303">
        <f>J1193</f>
        <v>0</v>
      </c>
      <c r="K1190" s="303">
        <f>IF(H1190+J1190=K1191+K1192+K1193,H1190+J1190,"CHYBA")</f>
        <v>0</v>
      </c>
      <c r="L1190" s="303">
        <f>L1191+L1192</f>
        <v>0</v>
      </c>
      <c r="M1190" s="303">
        <f>M1191+M1192</f>
        <v>0</v>
      </c>
      <c r="N1190" s="303">
        <f>N1193</f>
        <v>0</v>
      </c>
      <c r="O1190" s="303">
        <f>IF(L1190+N1190=O1191+O1192+O1193,L1190+N1190,"CHYBA")</f>
        <v>0</v>
      </c>
      <c r="P1190" s="303">
        <f>P1191+P1192</f>
        <v>0</v>
      </c>
      <c r="Q1190" s="303">
        <f>Q1191+Q1192</f>
        <v>0</v>
      </c>
      <c r="R1190" s="303">
        <f>R1193</f>
        <v>0</v>
      </c>
      <c r="S1190" s="305">
        <f>IF(P1190+R1190=S1191+S1192+S1193,P1190+R1190,"CHYBA")</f>
        <v>0</v>
      </c>
    </row>
    <row r="1191" spans="1:19" ht="15.6" hidden="1" thickBot="1" x14ac:dyDescent="0.35">
      <c r="A1191" s="307" t="s">
        <v>121</v>
      </c>
      <c r="B1191" s="291" t="s">
        <v>120</v>
      </c>
      <c r="C1191" s="292">
        <f>IF(E1191+G1191=0, 0, ROUND((P1191-Q1191)/(G1191+E1191)/12,0))</f>
        <v>0</v>
      </c>
      <c r="D1191" s="294">
        <f>IF(F1191=0,0,ROUND(Q1191/F1191,0))</f>
        <v>0</v>
      </c>
      <c r="E1191" s="379">
        <f>E1195+E1199+E1203+E1207+E1211+E1215+E1219</f>
        <v>0</v>
      </c>
      <c r="F1191" s="380">
        <f>F1195+F1199+F1203+F1207+F1211+F1215+F1219</f>
        <v>0</v>
      </c>
      <c r="G1191" s="381">
        <f>G1195+G1199+G1203+G1207+G1211+G1215+G1219</f>
        <v>0</v>
      </c>
      <c r="H1191" s="295">
        <f>H1195+H1199+H1203+H1207+H1211+H1215+H1219</f>
        <v>0</v>
      </c>
      <c r="I1191" s="292">
        <f t="shared" ref="I1191:I1192" si="384">I1195+I1199+I1203+I1207+I1211+I1215+I1219</f>
        <v>0</v>
      </c>
      <c r="J1191" s="292" t="s">
        <v>120</v>
      </c>
      <c r="K1191" s="292">
        <f>H1191</f>
        <v>0</v>
      </c>
      <c r="L1191" s="292">
        <f>L1195+L1199+L1203+L1207+L1211+L1215+L1219</f>
        <v>0</v>
      </c>
      <c r="M1191" s="292">
        <f t="shared" ref="M1191:M1192" si="385">M1195+M1199+M1203+M1207+M1211+M1215+M1219</f>
        <v>0</v>
      </c>
      <c r="N1191" s="292" t="s">
        <v>120</v>
      </c>
      <c r="O1191" s="292">
        <f>L1191</f>
        <v>0</v>
      </c>
      <c r="P1191" s="292">
        <f>H1191+L1191</f>
        <v>0</v>
      </c>
      <c r="Q1191" s="292">
        <f>I1191+M1191</f>
        <v>0</v>
      </c>
      <c r="R1191" s="292" t="s">
        <v>120</v>
      </c>
      <c r="S1191" s="294">
        <f>P1191</f>
        <v>0</v>
      </c>
    </row>
    <row r="1192" spans="1:19" ht="15.6" hidden="1" thickBot="1" x14ac:dyDescent="0.35">
      <c r="A1192" s="307" t="s">
        <v>122</v>
      </c>
      <c r="B1192" s="291" t="s">
        <v>120</v>
      </c>
      <c r="C1192" s="292">
        <f>IF(E1192+G1192=0, 0, ROUND((P1192-Q1192)/(G1192+E1192)/12,0))</f>
        <v>0</v>
      </c>
      <c r="D1192" s="294">
        <f>IF(F1192=0,0,ROUND(Q1192/F1192,0))</f>
        <v>0</v>
      </c>
      <c r="E1192" s="379">
        <f>E1196+E1200+E1204+E1208+E1212+E1216+E1220</f>
        <v>0</v>
      </c>
      <c r="F1192" s="380">
        <f t="shared" ref="F1192:G1192" si="386">F1196+F1200+F1204+F1208+F1212+F1216+F1220</f>
        <v>0</v>
      </c>
      <c r="G1192" s="381">
        <f t="shared" si="386"/>
        <v>0</v>
      </c>
      <c r="H1192" s="295">
        <f>H1196+H1200+H1204+H1208+H1212+H1216+H1220</f>
        <v>0</v>
      </c>
      <c r="I1192" s="292">
        <f t="shared" si="384"/>
        <v>0</v>
      </c>
      <c r="J1192" s="292" t="s">
        <v>120</v>
      </c>
      <c r="K1192" s="292">
        <f>H1192</f>
        <v>0</v>
      </c>
      <c r="L1192" s="292">
        <f>L1196+L1200+L1204+L1208+L1212+L1216+L1220</f>
        <v>0</v>
      </c>
      <c r="M1192" s="292">
        <f t="shared" si="385"/>
        <v>0</v>
      </c>
      <c r="N1192" s="292" t="s">
        <v>120</v>
      </c>
      <c r="O1192" s="292">
        <f>L1192</f>
        <v>0</v>
      </c>
      <c r="P1192" s="292">
        <f>H1192+L1192</f>
        <v>0</v>
      </c>
      <c r="Q1192" s="292">
        <f>I1192+M1192</f>
        <v>0</v>
      </c>
      <c r="R1192" s="292" t="s">
        <v>120</v>
      </c>
      <c r="S1192" s="294">
        <f>P1192</f>
        <v>0</v>
      </c>
    </row>
    <row r="1193" spans="1:19" ht="15.6" hidden="1" thickBot="1" x14ac:dyDescent="0.35">
      <c r="A1193" s="307" t="s">
        <v>123</v>
      </c>
      <c r="B1193" s="291" t="s">
        <v>120</v>
      </c>
      <c r="C1193" s="292" t="s">
        <v>120</v>
      </c>
      <c r="D1193" s="294" t="s">
        <v>120</v>
      </c>
      <c r="E1193" s="379" t="s">
        <v>120</v>
      </c>
      <c r="F1193" s="380" t="s">
        <v>120</v>
      </c>
      <c r="G1193" s="381" t="s">
        <v>120</v>
      </c>
      <c r="H1193" s="295" t="s">
        <v>120</v>
      </c>
      <c r="I1193" s="292" t="s">
        <v>120</v>
      </c>
      <c r="J1193" s="292">
        <f>J1197+J1201+J1205+J1209+J1213+J1217+J1221</f>
        <v>0</v>
      </c>
      <c r="K1193" s="292">
        <f>J1193</f>
        <v>0</v>
      </c>
      <c r="L1193" s="292" t="s">
        <v>120</v>
      </c>
      <c r="M1193" s="292" t="s">
        <v>120</v>
      </c>
      <c r="N1193" s="292">
        <f>N1197+N1201+N1205+N1209+N1213+N1217+N1221</f>
        <v>0</v>
      </c>
      <c r="O1193" s="292">
        <f>N1193</f>
        <v>0</v>
      </c>
      <c r="P1193" s="292" t="s">
        <v>120</v>
      </c>
      <c r="Q1193" s="292" t="s">
        <v>120</v>
      </c>
      <c r="R1193" s="292">
        <f>J1193+N1193</f>
        <v>0</v>
      </c>
      <c r="S1193" s="294">
        <f>R1193</f>
        <v>0</v>
      </c>
    </row>
    <row r="1194" spans="1:19" ht="18.600000000000001" hidden="1" thickBot="1" x14ac:dyDescent="0.35">
      <c r="A1194" s="308" t="s">
        <v>125</v>
      </c>
      <c r="B1194" s="309"/>
      <c r="C1194" s="292">
        <f>IF(E1194+G1194=0, 0, ROUND((P1194-Q1194)/(G1194+E1194)/12,0))</f>
        <v>0</v>
      </c>
      <c r="D1194" s="294">
        <f>IF(F1194=0,0,ROUND(Q1194/F1194,0))</f>
        <v>0</v>
      </c>
      <c r="E1194" s="379">
        <f>E1195+E1196</f>
        <v>0</v>
      </c>
      <c r="F1194" s="380">
        <f>F1195+F1196</f>
        <v>0</v>
      </c>
      <c r="G1194" s="381">
        <f>G1195+G1196</f>
        <v>0</v>
      </c>
      <c r="H1194" s="310">
        <f>H1195+H1196</f>
        <v>0</v>
      </c>
      <c r="I1194" s="311">
        <f>I1195+I1196</f>
        <v>0</v>
      </c>
      <c r="J1194" s="311">
        <f>J1197</f>
        <v>0</v>
      </c>
      <c r="K1194" s="311">
        <f>IF(H1194+J1194=K1195+K1196+K1197,H1194+J1194,"CHYBA")</f>
        <v>0</v>
      </c>
      <c r="L1194" s="292">
        <f>L1195+L1196</f>
        <v>0</v>
      </c>
      <c r="M1194" s="292">
        <f>M1195+M1196</f>
        <v>0</v>
      </c>
      <c r="N1194" s="292">
        <f>N1197</f>
        <v>0</v>
      </c>
      <c r="O1194" s="292">
        <f>IF(L1194+N1194=O1195+O1196+O1197,L1194+N1194,"CHYBA")</f>
        <v>0</v>
      </c>
      <c r="P1194" s="292">
        <f>P1195+P1196</f>
        <v>0</v>
      </c>
      <c r="Q1194" s="292">
        <f>Q1195+Q1196</f>
        <v>0</v>
      </c>
      <c r="R1194" s="292">
        <f>R1197</f>
        <v>0</v>
      </c>
      <c r="S1194" s="294">
        <f>IF(P1194+R1194=S1195+S1196+S1197,P1194+R1194,"CHYBA")</f>
        <v>0</v>
      </c>
    </row>
    <row r="1195" spans="1:19" ht="15.6" hidden="1" thickBot="1" x14ac:dyDescent="0.35">
      <c r="A1195" s="307" t="s">
        <v>121</v>
      </c>
      <c r="B1195" s="291" t="s">
        <v>120</v>
      </c>
      <c r="C1195" s="292">
        <f>IF(E1195+G1195=0, 0, ROUND((P1195-Q1195)/(G1195+E1195)/12,0))</f>
        <v>0</v>
      </c>
      <c r="D1195" s="294">
        <f>IF(F1195=0,0,ROUND(Q1195/F1195,0))</f>
        <v>0</v>
      </c>
      <c r="E1195" s="390"/>
      <c r="F1195" s="391"/>
      <c r="G1195" s="392"/>
      <c r="H1195" s="315"/>
      <c r="I1195" s="316"/>
      <c r="J1195" s="311" t="s">
        <v>120</v>
      </c>
      <c r="K1195" s="311">
        <f>H1195</f>
        <v>0</v>
      </c>
      <c r="L1195" s="316"/>
      <c r="M1195" s="316"/>
      <c r="N1195" s="292" t="s">
        <v>120</v>
      </c>
      <c r="O1195" s="292">
        <f>L1195</f>
        <v>0</v>
      </c>
      <c r="P1195" s="292">
        <f>H1195+L1195</f>
        <v>0</v>
      </c>
      <c r="Q1195" s="292">
        <f>I1195+M1195</f>
        <v>0</v>
      </c>
      <c r="R1195" s="292" t="s">
        <v>120</v>
      </c>
      <c r="S1195" s="294">
        <f>P1195</f>
        <v>0</v>
      </c>
    </row>
    <row r="1196" spans="1:19" ht="15.6" hidden="1" thickBot="1" x14ac:dyDescent="0.35">
      <c r="A1196" s="307" t="s">
        <v>122</v>
      </c>
      <c r="B1196" s="291" t="s">
        <v>120</v>
      </c>
      <c r="C1196" s="292">
        <f>IF(E1196+G1196=0, 0, ROUND((P1196-Q1196)/(G1196+E1196)/12,0))</f>
        <v>0</v>
      </c>
      <c r="D1196" s="294">
        <f>IF(F1196=0,0,ROUND(Q1196/F1196,0))</f>
        <v>0</v>
      </c>
      <c r="E1196" s="390"/>
      <c r="F1196" s="391"/>
      <c r="G1196" s="392"/>
      <c r="H1196" s="315"/>
      <c r="I1196" s="316"/>
      <c r="J1196" s="311" t="s">
        <v>120</v>
      </c>
      <c r="K1196" s="311">
        <f>H1196</f>
        <v>0</v>
      </c>
      <c r="L1196" s="316"/>
      <c r="M1196" s="316"/>
      <c r="N1196" s="292" t="s">
        <v>120</v>
      </c>
      <c r="O1196" s="292">
        <f>L1196</f>
        <v>0</v>
      </c>
      <c r="P1196" s="292">
        <f>H1196+L1196</f>
        <v>0</v>
      </c>
      <c r="Q1196" s="292">
        <f>I1196+M1196</f>
        <v>0</v>
      </c>
      <c r="R1196" s="292" t="s">
        <v>120</v>
      </c>
      <c r="S1196" s="294">
        <f>P1196</f>
        <v>0</v>
      </c>
    </row>
    <row r="1197" spans="1:19" ht="15.6" hidden="1" thickBot="1" x14ac:dyDescent="0.35">
      <c r="A1197" s="307" t="s">
        <v>123</v>
      </c>
      <c r="B1197" s="291" t="s">
        <v>120</v>
      </c>
      <c r="C1197" s="292" t="s">
        <v>120</v>
      </c>
      <c r="D1197" s="294" t="s">
        <v>120</v>
      </c>
      <c r="E1197" s="379" t="s">
        <v>120</v>
      </c>
      <c r="F1197" s="380" t="s">
        <v>120</v>
      </c>
      <c r="G1197" s="381" t="s">
        <v>120</v>
      </c>
      <c r="H1197" s="295" t="s">
        <v>120</v>
      </c>
      <c r="I1197" s="292" t="s">
        <v>120</v>
      </c>
      <c r="J1197" s="316"/>
      <c r="K1197" s="311">
        <f>J1197</f>
        <v>0</v>
      </c>
      <c r="L1197" s="292" t="s">
        <v>120</v>
      </c>
      <c r="M1197" s="292" t="s">
        <v>120</v>
      </c>
      <c r="N1197" s="316"/>
      <c r="O1197" s="292">
        <f>N1197</f>
        <v>0</v>
      </c>
      <c r="P1197" s="292" t="s">
        <v>120</v>
      </c>
      <c r="Q1197" s="292" t="s">
        <v>120</v>
      </c>
      <c r="R1197" s="292">
        <f>J1197+N1197</f>
        <v>0</v>
      </c>
      <c r="S1197" s="294">
        <f>R1197</f>
        <v>0</v>
      </c>
    </row>
    <row r="1198" spans="1:19" ht="18.600000000000001" hidden="1" thickBot="1" x14ac:dyDescent="0.35">
      <c r="A1198" s="308" t="s">
        <v>125</v>
      </c>
      <c r="B1198" s="309"/>
      <c r="C1198" s="292">
        <f>IF(E1198+G1198=0, 0, ROUND((P1198-Q1198)/(G1198+E1198)/12,0))</f>
        <v>0</v>
      </c>
      <c r="D1198" s="294">
        <f>IF(F1198=0,0,ROUND(Q1198/F1198,0))</f>
        <v>0</v>
      </c>
      <c r="E1198" s="379">
        <f>E1199+E1200</f>
        <v>0</v>
      </c>
      <c r="F1198" s="380">
        <f>F1199+F1200</f>
        <v>0</v>
      </c>
      <c r="G1198" s="381">
        <f>G1199+G1200</f>
        <v>0</v>
      </c>
      <c r="H1198" s="295">
        <f>H1199+H1200</f>
        <v>0</v>
      </c>
      <c r="I1198" s="292">
        <f t="shared" ref="I1198" si="387">I1199+I1200</f>
        <v>0</v>
      </c>
      <c r="J1198" s="292">
        <f>J1201</f>
        <v>0</v>
      </c>
      <c r="K1198" s="292">
        <f>IF(H1198+J1198=K1199+K1200+K1201,H1198+J1198,"CHYBA")</f>
        <v>0</v>
      </c>
      <c r="L1198" s="292">
        <f>L1199+L1200</f>
        <v>0</v>
      </c>
      <c r="M1198" s="292">
        <f>M1199+M1200</f>
        <v>0</v>
      </c>
      <c r="N1198" s="292">
        <f>N1201</f>
        <v>0</v>
      </c>
      <c r="O1198" s="292">
        <f>IF(L1198+N1198=O1199+O1200+O1201,L1198+N1198,"CHYBA")</f>
        <v>0</v>
      </c>
      <c r="P1198" s="292">
        <f>P1199+P1200</f>
        <v>0</v>
      </c>
      <c r="Q1198" s="292">
        <f>Q1199+Q1200</f>
        <v>0</v>
      </c>
      <c r="R1198" s="292">
        <f>R1201</f>
        <v>0</v>
      </c>
      <c r="S1198" s="294">
        <f>IF(P1198+R1198=S1199+S1200+S1201,P1198+R1198,"CHYBA")</f>
        <v>0</v>
      </c>
    </row>
    <row r="1199" spans="1:19" ht="15.6" hidden="1" thickBot="1" x14ac:dyDescent="0.35">
      <c r="A1199" s="307" t="s">
        <v>121</v>
      </c>
      <c r="B1199" s="291" t="s">
        <v>120</v>
      </c>
      <c r="C1199" s="292">
        <f>IF(E1199+G1199=0, 0, ROUND((P1199-Q1199)/(G1199+E1199)/12,0))</f>
        <v>0</v>
      </c>
      <c r="D1199" s="294">
        <f>IF(F1199=0,0,ROUND(Q1199/F1199,0))</f>
        <v>0</v>
      </c>
      <c r="E1199" s="390"/>
      <c r="F1199" s="391"/>
      <c r="G1199" s="392"/>
      <c r="H1199" s="315"/>
      <c r="I1199" s="316"/>
      <c r="J1199" s="292" t="s">
        <v>120</v>
      </c>
      <c r="K1199" s="292">
        <f>H1199</f>
        <v>0</v>
      </c>
      <c r="L1199" s="316"/>
      <c r="M1199" s="316"/>
      <c r="N1199" s="292" t="s">
        <v>120</v>
      </c>
      <c r="O1199" s="292">
        <f>L1199</f>
        <v>0</v>
      </c>
      <c r="P1199" s="292">
        <f>H1199+L1199</f>
        <v>0</v>
      </c>
      <c r="Q1199" s="292">
        <f>I1199+M1199</f>
        <v>0</v>
      </c>
      <c r="R1199" s="292" t="s">
        <v>120</v>
      </c>
      <c r="S1199" s="294">
        <f>P1199</f>
        <v>0</v>
      </c>
    </row>
    <row r="1200" spans="1:19" ht="15.6" hidden="1" thickBot="1" x14ac:dyDescent="0.35">
      <c r="A1200" s="307" t="s">
        <v>122</v>
      </c>
      <c r="B1200" s="291" t="s">
        <v>120</v>
      </c>
      <c r="C1200" s="292">
        <f>IF(E1200+G1200=0, 0, ROUND((P1200-Q1200)/(G1200+E1200)/12,0))</f>
        <v>0</v>
      </c>
      <c r="D1200" s="294">
        <f>IF(F1200=0,0,ROUND(Q1200/F1200,0))</f>
        <v>0</v>
      </c>
      <c r="E1200" s="390"/>
      <c r="F1200" s="391"/>
      <c r="G1200" s="392"/>
      <c r="H1200" s="315"/>
      <c r="I1200" s="316"/>
      <c r="J1200" s="292" t="s">
        <v>120</v>
      </c>
      <c r="K1200" s="292">
        <f>H1200</f>
        <v>0</v>
      </c>
      <c r="L1200" s="316"/>
      <c r="M1200" s="316"/>
      <c r="N1200" s="292" t="s">
        <v>120</v>
      </c>
      <c r="O1200" s="292">
        <f>L1200</f>
        <v>0</v>
      </c>
      <c r="P1200" s="292">
        <f>H1200+L1200</f>
        <v>0</v>
      </c>
      <c r="Q1200" s="292">
        <f>I1200+M1200</f>
        <v>0</v>
      </c>
      <c r="R1200" s="292" t="s">
        <v>120</v>
      </c>
      <c r="S1200" s="294">
        <f>P1200</f>
        <v>0</v>
      </c>
    </row>
    <row r="1201" spans="1:19" ht="15.6" hidden="1" thickBot="1" x14ac:dyDescent="0.35">
      <c r="A1201" s="307" t="s">
        <v>123</v>
      </c>
      <c r="B1201" s="291" t="s">
        <v>120</v>
      </c>
      <c r="C1201" s="292" t="s">
        <v>120</v>
      </c>
      <c r="D1201" s="294" t="s">
        <v>120</v>
      </c>
      <c r="E1201" s="379" t="s">
        <v>120</v>
      </c>
      <c r="F1201" s="380" t="s">
        <v>120</v>
      </c>
      <c r="G1201" s="381" t="s">
        <v>120</v>
      </c>
      <c r="H1201" s="295" t="s">
        <v>120</v>
      </c>
      <c r="I1201" s="292" t="s">
        <v>120</v>
      </c>
      <c r="J1201" s="316"/>
      <c r="K1201" s="292">
        <f>J1201</f>
        <v>0</v>
      </c>
      <c r="L1201" s="292" t="s">
        <v>120</v>
      </c>
      <c r="M1201" s="292" t="s">
        <v>120</v>
      </c>
      <c r="N1201" s="316"/>
      <c r="O1201" s="292">
        <f>N1201</f>
        <v>0</v>
      </c>
      <c r="P1201" s="292" t="s">
        <v>120</v>
      </c>
      <c r="Q1201" s="292" t="s">
        <v>120</v>
      </c>
      <c r="R1201" s="292">
        <f>J1201+N1201</f>
        <v>0</v>
      </c>
      <c r="S1201" s="294">
        <f>R1201</f>
        <v>0</v>
      </c>
    </row>
    <row r="1202" spans="1:19" ht="18.600000000000001" hidden="1" thickBot="1" x14ac:dyDescent="0.35">
      <c r="A1202" s="308" t="s">
        <v>125</v>
      </c>
      <c r="B1202" s="309"/>
      <c r="C1202" s="292">
        <f>IF(E1202+G1202=0, 0, ROUND((P1202-Q1202)/(G1202+E1202)/12,0))</f>
        <v>0</v>
      </c>
      <c r="D1202" s="294">
        <f>IF(F1202=0,0,ROUND(Q1202/F1202,0))</f>
        <v>0</v>
      </c>
      <c r="E1202" s="379">
        <f>E1203+E1204</f>
        <v>0</v>
      </c>
      <c r="F1202" s="380">
        <f>F1203+F1204</f>
        <v>0</v>
      </c>
      <c r="G1202" s="381">
        <f>G1203+G1204</f>
        <v>0</v>
      </c>
      <c r="H1202" s="295">
        <f>H1203+H1204</f>
        <v>0</v>
      </c>
      <c r="I1202" s="292">
        <f t="shared" ref="I1202" si="388">I1203+I1204</f>
        <v>0</v>
      </c>
      <c r="J1202" s="292">
        <f>J1205</f>
        <v>0</v>
      </c>
      <c r="K1202" s="292">
        <f>IF(H1202+J1202=K1203+K1204+K1205,H1202+J1202,"CHYBA")</f>
        <v>0</v>
      </c>
      <c r="L1202" s="292">
        <f>L1203+L1204</f>
        <v>0</v>
      </c>
      <c r="M1202" s="292">
        <f>M1203+M1204</f>
        <v>0</v>
      </c>
      <c r="N1202" s="292">
        <f>N1205</f>
        <v>0</v>
      </c>
      <c r="O1202" s="292">
        <f>IF(L1202+N1202=O1203+O1204+O1205,L1202+N1202,"CHYBA")</f>
        <v>0</v>
      </c>
      <c r="P1202" s="292">
        <f>P1203+P1204</f>
        <v>0</v>
      </c>
      <c r="Q1202" s="292">
        <f>Q1203+Q1204</f>
        <v>0</v>
      </c>
      <c r="R1202" s="292">
        <f>R1205</f>
        <v>0</v>
      </c>
      <c r="S1202" s="294">
        <f>IF(P1202+R1202=S1203+S1204+S1205,P1202+R1202,"CHYBA")</f>
        <v>0</v>
      </c>
    </row>
    <row r="1203" spans="1:19" ht="15.6" hidden="1" thickBot="1" x14ac:dyDescent="0.35">
      <c r="A1203" s="307" t="s">
        <v>121</v>
      </c>
      <c r="B1203" s="291" t="s">
        <v>120</v>
      </c>
      <c r="C1203" s="292">
        <f>IF(E1203+G1203=0, 0, ROUND((P1203-Q1203)/(G1203+E1203)/12,0))</f>
        <v>0</v>
      </c>
      <c r="D1203" s="294">
        <f>IF(F1203=0,0,ROUND(Q1203/F1203,0))</f>
        <v>0</v>
      </c>
      <c r="E1203" s="390"/>
      <c r="F1203" s="391"/>
      <c r="G1203" s="392"/>
      <c r="H1203" s="315"/>
      <c r="I1203" s="316"/>
      <c r="J1203" s="292" t="s">
        <v>120</v>
      </c>
      <c r="K1203" s="292">
        <f>H1203</f>
        <v>0</v>
      </c>
      <c r="L1203" s="316"/>
      <c r="M1203" s="316"/>
      <c r="N1203" s="292" t="s">
        <v>120</v>
      </c>
      <c r="O1203" s="292">
        <f>L1203</f>
        <v>0</v>
      </c>
      <c r="P1203" s="292">
        <f>H1203+L1203</f>
        <v>0</v>
      </c>
      <c r="Q1203" s="292">
        <f>I1203+M1203</f>
        <v>0</v>
      </c>
      <c r="R1203" s="292" t="s">
        <v>120</v>
      </c>
      <c r="S1203" s="294">
        <f>P1203</f>
        <v>0</v>
      </c>
    </row>
    <row r="1204" spans="1:19" ht="15.6" hidden="1" thickBot="1" x14ac:dyDescent="0.35">
      <c r="A1204" s="307" t="s">
        <v>122</v>
      </c>
      <c r="B1204" s="291" t="s">
        <v>120</v>
      </c>
      <c r="C1204" s="292">
        <f>IF(E1204+G1204=0, 0, ROUND((P1204-Q1204)/(G1204+E1204)/12,0))</f>
        <v>0</v>
      </c>
      <c r="D1204" s="294">
        <f>IF(F1204=0,0,ROUND(Q1204/F1204,0))</f>
        <v>0</v>
      </c>
      <c r="E1204" s="390"/>
      <c r="F1204" s="391"/>
      <c r="G1204" s="392"/>
      <c r="H1204" s="315"/>
      <c r="I1204" s="316"/>
      <c r="J1204" s="292" t="s">
        <v>120</v>
      </c>
      <c r="K1204" s="292">
        <f>H1204</f>
        <v>0</v>
      </c>
      <c r="L1204" s="316"/>
      <c r="M1204" s="316"/>
      <c r="N1204" s="292" t="s">
        <v>120</v>
      </c>
      <c r="O1204" s="292">
        <f>L1204</f>
        <v>0</v>
      </c>
      <c r="P1204" s="292">
        <f>H1204+L1204</f>
        <v>0</v>
      </c>
      <c r="Q1204" s="292">
        <f>I1204+M1204</f>
        <v>0</v>
      </c>
      <c r="R1204" s="292" t="s">
        <v>120</v>
      </c>
      <c r="S1204" s="294">
        <f>P1204</f>
        <v>0</v>
      </c>
    </row>
    <row r="1205" spans="1:19" ht="15.6" hidden="1" thickBot="1" x14ac:dyDescent="0.35">
      <c r="A1205" s="307" t="s">
        <v>123</v>
      </c>
      <c r="B1205" s="291" t="s">
        <v>120</v>
      </c>
      <c r="C1205" s="292" t="s">
        <v>120</v>
      </c>
      <c r="D1205" s="294" t="s">
        <v>120</v>
      </c>
      <c r="E1205" s="379" t="s">
        <v>120</v>
      </c>
      <c r="F1205" s="380" t="s">
        <v>120</v>
      </c>
      <c r="G1205" s="381" t="s">
        <v>120</v>
      </c>
      <c r="H1205" s="295" t="s">
        <v>120</v>
      </c>
      <c r="I1205" s="292" t="s">
        <v>120</v>
      </c>
      <c r="J1205" s="316"/>
      <c r="K1205" s="292">
        <f>J1205</f>
        <v>0</v>
      </c>
      <c r="L1205" s="292" t="s">
        <v>120</v>
      </c>
      <c r="M1205" s="292" t="s">
        <v>120</v>
      </c>
      <c r="N1205" s="316"/>
      <c r="O1205" s="292">
        <f>N1205</f>
        <v>0</v>
      </c>
      <c r="P1205" s="292" t="s">
        <v>120</v>
      </c>
      <c r="Q1205" s="292" t="s">
        <v>120</v>
      </c>
      <c r="R1205" s="292">
        <f>J1205+N1205</f>
        <v>0</v>
      </c>
      <c r="S1205" s="294">
        <f>R1205</f>
        <v>0</v>
      </c>
    </row>
    <row r="1206" spans="1:19" ht="18.600000000000001" hidden="1" thickBot="1" x14ac:dyDescent="0.35">
      <c r="A1206" s="308" t="s">
        <v>125</v>
      </c>
      <c r="B1206" s="309"/>
      <c r="C1206" s="292">
        <f>IF(E1206+G1206=0, 0, ROUND((P1206-Q1206)/(G1206+E1206)/12,0))</f>
        <v>0</v>
      </c>
      <c r="D1206" s="294">
        <f>IF(F1206=0,0,ROUND(Q1206/F1206,0))</f>
        <v>0</v>
      </c>
      <c r="E1206" s="379">
        <f>E1207+E1208</f>
        <v>0</v>
      </c>
      <c r="F1206" s="380">
        <f>F1207+F1208</f>
        <v>0</v>
      </c>
      <c r="G1206" s="381">
        <f>G1207+G1208</f>
        <v>0</v>
      </c>
      <c r="H1206" s="295">
        <f>H1207+H1208</f>
        <v>0</v>
      </c>
      <c r="I1206" s="292">
        <f t="shared" ref="I1206" si="389">I1207+I1208</f>
        <v>0</v>
      </c>
      <c r="J1206" s="292">
        <f>J1209</f>
        <v>0</v>
      </c>
      <c r="K1206" s="292">
        <f>IF(H1206+J1206=K1207+K1208+K1209,H1206+J1206,"CHYBA")</f>
        <v>0</v>
      </c>
      <c r="L1206" s="292">
        <f>L1207+L1208</f>
        <v>0</v>
      </c>
      <c r="M1206" s="292">
        <f>M1207+M1208</f>
        <v>0</v>
      </c>
      <c r="N1206" s="292">
        <f>N1209</f>
        <v>0</v>
      </c>
      <c r="O1206" s="292">
        <f>IF(L1206+N1206=O1207+O1208+O1209,L1206+N1206,"CHYBA")</f>
        <v>0</v>
      </c>
      <c r="P1206" s="292">
        <f>P1207+P1208</f>
        <v>0</v>
      </c>
      <c r="Q1206" s="292">
        <f>Q1207+Q1208</f>
        <v>0</v>
      </c>
      <c r="R1206" s="292">
        <f>R1209</f>
        <v>0</v>
      </c>
      <c r="S1206" s="294">
        <f>IF(P1206+R1206=S1207+S1208+S1209,P1206+R1206,"CHYBA")</f>
        <v>0</v>
      </c>
    </row>
    <row r="1207" spans="1:19" ht="15.6" hidden="1" thickBot="1" x14ac:dyDescent="0.35">
      <c r="A1207" s="307" t="s">
        <v>121</v>
      </c>
      <c r="B1207" s="291" t="s">
        <v>120</v>
      </c>
      <c r="C1207" s="292">
        <f>IF(E1207+G1207=0, 0, ROUND((P1207-Q1207)/(G1207+E1207)/12,0))</f>
        <v>0</v>
      </c>
      <c r="D1207" s="294">
        <f>IF(F1207=0,0,ROUND(Q1207/F1207,0))</f>
        <v>0</v>
      </c>
      <c r="E1207" s="390"/>
      <c r="F1207" s="391"/>
      <c r="G1207" s="392"/>
      <c r="H1207" s="315"/>
      <c r="I1207" s="316"/>
      <c r="J1207" s="292" t="s">
        <v>120</v>
      </c>
      <c r="K1207" s="292">
        <f>H1207</f>
        <v>0</v>
      </c>
      <c r="L1207" s="316"/>
      <c r="M1207" s="316"/>
      <c r="N1207" s="292" t="s">
        <v>120</v>
      </c>
      <c r="O1207" s="292">
        <f>L1207</f>
        <v>0</v>
      </c>
      <c r="P1207" s="292">
        <f>H1207+L1207</f>
        <v>0</v>
      </c>
      <c r="Q1207" s="292">
        <f>I1207+M1207</f>
        <v>0</v>
      </c>
      <c r="R1207" s="292" t="s">
        <v>120</v>
      </c>
      <c r="S1207" s="294">
        <f>P1207</f>
        <v>0</v>
      </c>
    </row>
    <row r="1208" spans="1:19" ht="15.6" hidden="1" thickBot="1" x14ac:dyDescent="0.35">
      <c r="A1208" s="307" t="s">
        <v>122</v>
      </c>
      <c r="B1208" s="291" t="s">
        <v>120</v>
      </c>
      <c r="C1208" s="292">
        <f>IF(E1208+G1208=0, 0, ROUND((P1208-Q1208)/(G1208+E1208)/12,0))</f>
        <v>0</v>
      </c>
      <c r="D1208" s="294">
        <f>IF(F1208=0,0,ROUND(Q1208/F1208,0))</f>
        <v>0</v>
      </c>
      <c r="E1208" s="390"/>
      <c r="F1208" s="391"/>
      <c r="G1208" s="392"/>
      <c r="H1208" s="315"/>
      <c r="I1208" s="316"/>
      <c r="J1208" s="292" t="s">
        <v>120</v>
      </c>
      <c r="K1208" s="292">
        <f>H1208</f>
        <v>0</v>
      </c>
      <c r="L1208" s="316"/>
      <c r="M1208" s="316"/>
      <c r="N1208" s="292" t="s">
        <v>120</v>
      </c>
      <c r="O1208" s="292">
        <f>L1208</f>
        <v>0</v>
      </c>
      <c r="P1208" s="292">
        <f>H1208+L1208</f>
        <v>0</v>
      </c>
      <c r="Q1208" s="292">
        <f>I1208+M1208</f>
        <v>0</v>
      </c>
      <c r="R1208" s="292" t="s">
        <v>120</v>
      </c>
      <c r="S1208" s="294">
        <f>P1208</f>
        <v>0</v>
      </c>
    </row>
    <row r="1209" spans="1:19" ht="15.6" hidden="1" thickBot="1" x14ac:dyDescent="0.35">
      <c r="A1209" s="307" t="s">
        <v>123</v>
      </c>
      <c r="B1209" s="291" t="s">
        <v>120</v>
      </c>
      <c r="C1209" s="292" t="s">
        <v>120</v>
      </c>
      <c r="D1209" s="294" t="s">
        <v>120</v>
      </c>
      <c r="E1209" s="379" t="s">
        <v>120</v>
      </c>
      <c r="F1209" s="380" t="s">
        <v>120</v>
      </c>
      <c r="G1209" s="381" t="s">
        <v>120</v>
      </c>
      <c r="H1209" s="295" t="s">
        <v>120</v>
      </c>
      <c r="I1209" s="292" t="s">
        <v>120</v>
      </c>
      <c r="J1209" s="316"/>
      <c r="K1209" s="292">
        <f>J1209</f>
        <v>0</v>
      </c>
      <c r="L1209" s="292" t="s">
        <v>120</v>
      </c>
      <c r="M1209" s="292" t="s">
        <v>120</v>
      </c>
      <c r="N1209" s="316"/>
      <c r="O1209" s="292">
        <f>N1209</f>
        <v>0</v>
      </c>
      <c r="P1209" s="292" t="s">
        <v>120</v>
      </c>
      <c r="Q1209" s="292" t="s">
        <v>120</v>
      </c>
      <c r="R1209" s="292">
        <f>J1209+N1209</f>
        <v>0</v>
      </c>
      <c r="S1209" s="294">
        <f>R1209</f>
        <v>0</v>
      </c>
    </row>
    <row r="1210" spans="1:19" ht="18.600000000000001" hidden="1" thickBot="1" x14ac:dyDescent="0.35">
      <c r="A1210" s="308" t="s">
        <v>125</v>
      </c>
      <c r="B1210" s="309"/>
      <c r="C1210" s="292">
        <f>IF(E1210+G1210=0, 0, ROUND((P1210-Q1210)/(G1210+E1210)/12,0))</f>
        <v>0</v>
      </c>
      <c r="D1210" s="294">
        <f>IF(F1210=0,0,ROUND(Q1210/F1210,0))</f>
        <v>0</v>
      </c>
      <c r="E1210" s="379">
        <f>E1211+E1212</f>
        <v>0</v>
      </c>
      <c r="F1210" s="380">
        <f>F1211+F1212</f>
        <v>0</v>
      </c>
      <c r="G1210" s="381">
        <f>G1211+G1212</f>
        <v>0</v>
      </c>
      <c r="H1210" s="295">
        <f>H1211+H1212</f>
        <v>0</v>
      </c>
      <c r="I1210" s="292">
        <f t="shared" ref="I1210" si="390">I1211+I1212</f>
        <v>0</v>
      </c>
      <c r="J1210" s="292">
        <f>J1213</f>
        <v>0</v>
      </c>
      <c r="K1210" s="292">
        <f>IF(H1210+J1210=K1211+K1212+K1213,H1210+J1210,"CHYBA")</f>
        <v>0</v>
      </c>
      <c r="L1210" s="292">
        <f>L1211+L1212</f>
        <v>0</v>
      </c>
      <c r="M1210" s="292">
        <f>M1211+M1212</f>
        <v>0</v>
      </c>
      <c r="N1210" s="292">
        <f>N1213</f>
        <v>0</v>
      </c>
      <c r="O1210" s="292">
        <f>IF(L1210+N1210=O1211+O1212+O1213,L1210+N1210,"CHYBA")</f>
        <v>0</v>
      </c>
      <c r="P1210" s="292">
        <f>P1211+P1212</f>
        <v>0</v>
      </c>
      <c r="Q1210" s="292">
        <f>Q1211+Q1212</f>
        <v>0</v>
      </c>
      <c r="R1210" s="292">
        <f>R1213</f>
        <v>0</v>
      </c>
      <c r="S1210" s="294">
        <f>IF(P1210+R1210=S1211+S1212+S1213,P1210+R1210,"CHYBA")</f>
        <v>0</v>
      </c>
    </row>
    <row r="1211" spans="1:19" ht="15.6" hidden="1" thickBot="1" x14ac:dyDescent="0.35">
      <c r="A1211" s="307" t="s">
        <v>121</v>
      </c>
      <c r="B1211" s="291" t="s">
        <v>120</v>
      </c>
      <c r="C1211" s="292">
        <f>IF(E1211+G1211=0, 0, ROUND((P1211-Q1211)/(G1211+E1211)/12,0))</f>
        <v>0</v>
      </c>
      <c r="D1211" s="294">
        <f>IF(F1211=0,0,ROUND(Q1211/F1211,0))</f>
        <v>0</v>
      </c>
      <c r="E1211" s="390"/>
      <c r="F1211" s="391"/>
      <c r="G1211" s="392"/>
      <c r="H1211" s="315"/>
      <c r="I1211" s="316"/>
      <c r="J1211" s="292" t="s">
        <v>120</v>
      </c>
      <c r="K1211" s="292">
        <f>H1211</f>
        <v>0</v>
      </c>
      <c r="L1211" s="316"/>
      <c r="M1211" s="316"/>
      <c r="N1211" s="292" t="s">
        <v>120</v>
      </c>
      <c r="O1211" s="292">
        <f>L1211</f>
        <v>0</v>
      </c>
      <c r="P1211" s="292">
        <f>H1211+L1211</f>
        <v>0</v>
      </c>
      <c r="Q1211" s="292">
        <f>I1211+M1211</f>
        <v>0</v>
      </c>
      <c r="R1211" s="292" t="s">
        <v>120</v>
      </c>
      <c r="S1211" s="294">
        <f>P1211</f>
        <v>0</v>
      </c>
    </row>
    <row r="1212" spans="1:19" ht="15.6" hidden="1" thickBot="1" x14ac:dyDescent="0.35">
      <c r="A1212" s="307" t="s">
        <v>122</v>
      </c>
      <c r="B1212" s="291" t="s">
        <v>120</v>
      </c>
      <c r="C1212" s="292">
        <f>IF(E1212+G1212=0, 0, ROUND((P1212-Q1212)/(G1212+E1212)/12,0))</f>
        <v>0</v>
      </c>
      <c r="D1212" s="294">
        <f>IF(F1212=0,0,ROUND(Q1212/F1212,0))</f>
        <v>0</v>
      </c>
      <c r="E1212" s="390"/>
      <c r="F1212" s="391"/>
      <c r="G1212" s="392"/>
      <c r="H1212" s="315"/>
      <c r="I1212" s="316"/>
      <c r="J1212" s="292" t="s">
        <v>120</v>
      </c>
      <c r="K1212" s="292">
        <f>H1212</f>
        <v>0</v>
      </c>
      <c r="L1212" s="316"/>
      <c r="M1212" s="316"/>
      <c r="N1212" s="292" t="s">
        <v>120</v>
      </c>
      <c r="O1212" s="292">
        <f>L1212</f>
        <v>0</v>
      </c>
      <c r="P1212" s="292">
        <f>H1212+L1212</f>
        <v>0</v>
      </c>
      <c r="Q1212" s="292">
        <f>I1212+M1212</f>
        <v>0</v>
      </c>
      <c r="R1212" s="292" t="s">
        <v>120</v>
      </c>
      <c r="S1212" s="294">
        <f>P1212</f>
        <v>0</v>
      </c>
    </row>
    <row r="1213" spans="1:19" ht="15.6" hidden="1" thickBot="1" x14ac:dyDescent="0.35">
      <c r="A1213" s="307" t="s">
        <v>123</v>
      </c>
      <c r="B1213" s="291" t="s">
        <v>120</v>
      </c>
      <c r="C1213" s="292" t="s">
        <v>120</v>
      </c>
      <c r="D1213" s="294" t="s">
        <v>120</v>
      </c>
      <c r="E1213" s="379" t="s">
        <v>120</v>
      </c>
      <c r="F1213" s="380" t="s">
        <v>120</v>
      </c>
      <c r="G1213" s="381" t="s">
        <v>120</v>
      </c>
      <c r="H1213" s="295" t="s">
        <v>120</v>
      </c>
      <c r="I1213" s="292" t="s">
        <v>120</v>
      </c>
      <c r="J1213" s="316"/>
      <c r="K1213" s="292">
        <f>J1213</f>
        <v>0</v>
      </c>
      <c r="L1213" s="292" t="s">
        <v>120</v>
      </c>
      <c r="M1213" s="292" t="s">
        <v>120</v>
      </c>
      <c r="N1213" s="316"/>
      <c r="O1213" s="292">
        <f>N1213</f>
        <v>0</v>
      </c>
      <c r="P1213" s="292" t="s">
        <v>120</v>
      </c>
      <c r="Q1213" s="292" t="s">
        <v>120</v>
      </c>
      <c r="R1213" s="292">
        <f>J1213+N1213</f>
        <v>0</v>
      </c>
      <c r="S1213" s="294">
        <f>R1213</f>
        <v>0</v>
      </c>
    </row>
    <row r="1214" spans="1:19" ht="18.600000000000001" hidden="1" thickBot="1" x14ac:dyDescent="0.35">
      <c r="A1214" s="308" t="s">
        <v>125</v>
      </c>
      <c r="B1214" s="309"/>
      <c r="C1214" s="292">
        <f>IF(E1214+G1214=0, 0, ROUND((P1214-Q1214)/(G1214+E1214)/12,0))</f>
        <v>0</v>
      </c>
      <c r="D1214" s="294">
        <f>IF(F1214=0,0,ROUND(Q1214/F1214,0))</f>
        <v>0</v>
      </c>
      <c r="E1214" s="379">
        <f>E1215+E1216</f>
        <v>0</v>
      </c>
      <c r="F1214" s="380">
        <f>F1215+F1216</f>
        <v>0</v>
      </c>
      <c r="G1214" s="381">
        <f>G1215+G1216</f>
        <v>0</v>
      </c>
      <c r="H1214" s="295">
        <f>H1215+H1216</f>
        <v>0</v>
      </c>
      <c r="I1214" s="292">
        <f t="shared" ref="I1214" si="391">I1215+I1216</f>
        <v>0</v>
      </c>
      <c r="J1214" s="292">
        <f>J1217</f>
        <v>0</v>
      </c>
      <c r="K1214" s="292">
        <f>IF(H1214+J1214=K1215+K1216+K1217,H1214+J1214,"CHYBA")</f>
        <v>0</v>
      </c>
      <c r="L1214" s="292">
        <f>L1215+L1216</f>
        <v>0</v>
      </c>
      <c r="M1214" s="292">
        <f>M1215+M1216</f>
        <v>0</v>
      </c>
      <c r="N1214" s="292">
        <f>N1217</f>
        <v>0</v>
      </c>
      <c r="O1214" s="292">
        <f>IF(L1214+N1214=O1215+O1216+O1217,L1214+N1214,"CHYBA")</f>
        <v>0</v>
      </c>
      <c r="P1214" s="292">
        <f>P1215+P1216</f>
        <v>0</v>
      </c>
      <c r="Q1214" s="292">
        <f>Q1215+Q1216</f>
        <v>0</v>
      </c>
      <c r="R1214" s="292">
        <f>R1217</f>
        <v>0</v>
      </c>
      <c r="S1214" s="294">
        <f>IF(P1214+R1214=S1215+S1216+S1217,P1214+R1214,"CHYBA")</f>
        <v>0</v>
      </c>
    </row>
    <row r="1215" spans="1:19" ht="15.6" hidden="1" thickBot="1" x14ac:dyDescent="0.35">
      <c r="A1215" s="307" t="s">
        <v>121</v>
      </c>
      <c r="B1215" s="291" t="s">
        <v>120</v>
      </c>
      <c r="C1215" s="292">
        <f>IF(E1215+G1215=0, 0, ROUND((P1215-Q1215)/(G1215+E1215)/12,0))</f>
        <v>0</v>
      </c>
      <c r="D1215" s="294">
        <f>IF(F1215=0,0,ROUND(Q1215/F1215,0))</f>
        <v>0</v>
      </c>
      <c r="E1215" s="390"/>
      <c r="F1215" s="391"/>
      <c r="G1215" s="392"/>
      <c r="H1215" s="315"/>
      <c r="I1215" s="316"/>
      <c r="J1215" s="292" t="s">
        <v>120</v>
      </c>
      <c r="K1215" s="292">
        <f>H1215</f>
        <v>0</v>
      </c>
      <c r="L1215" s="316"/>
      <c r="M1215" s="316"/>
      <c r="N1215" s="292" t="s">
        <v>120</v>
      </c>
      <c r="O1215" s="292">
        <f>L1215</f>
        <v>0</v>
      </c>
      <c r="P1215" s="292">
        <f>H1215+L1215</f>
        <v>0</v>
      </c>
      <c r="Q1215" s="292">
        <f>I1215+M1215</f>
        <v>0</v>
      </c>
      <c r="R1215" s="292" t="s">
        <v>120</v>
      </c>
      <c r="S1215" s="294">
        <f>P1215</f>
        <v>0</v>
      </c>
    </row>
    <row r="1216" spans="1:19" ht="15.6" hidden="1" thickBot="1" x14ac:dyDescent="0.35">
      <c r="A1216" s="307" t="s">
        <v>122</v>
      </c>
      <c r="B1216" s="291" t="s">
        <v>120</v>
      </c>
      <c r="C1216" s="292">
        <f>IF(E1216+G1216=0, 0, ROUND((P1216-Q1216)/(G1216+E1216)/12,0))</f>
        <v>0</v>
      </c>
      <c r="D1216" s="294">
        <f>IF(F1216=0,0,ROUND(Q1216/F1216,0))</f>
        <v>0</v>
      </c>
      <c r="E1216" s="390"/>
      <c r="F1216" s="391"/>
      <c r="G1216" s="392"/>
      <c r="H1216" s="315"/>
      <c r="I1216" s="316"/>
      <c r="J1216" s="292" t="s">
        <v>120</v>
      </c>
      <c r="K1216" s="292">
        <f>H1216</f>
        <v>0</v>
      </c>
      <c r="L1216" s="316"/>
      <c r="M1216" s="316"/>
      <c r="N1216" s="292" t="s">
        <v>120</v>
      </c>
      <c r="O1216" s="292">
        <f>L1216</f>
        <v>0</v>
      </c>
      <c r="P1216" s="292">
        <f>H1216+L1216</f>
        <v>0</v>
      </c>
      <c r="Q1216" s="292">
        <f>I1216+M1216</f>
        <v>0</v>
      </c>
      <c r="R1216" s="292" t="s">
        <v>120</v>
      </c>
      <c r="S1216" s="294">
        <f>P1216</f>
        <v>0</v>
      </c>
    </row>
    <row r="1217" spans="1:19" ht="15.6" hidden="1" thickBot="1" x14ac:dyDescent="0.35">
      <c r="A1217" s="307" t="s">
        <v>123</v>
      </c>
      <c r="B1217" s="291" t="s">
        <v>120</v>
      </c>
      <c r="C1217" s="292" t="s">
        <v>120</v>
      </c>
      <c r="D1217" s="294" t="s">
        <v>120</v>
      </c>
      <c r="E1217" s="379" t="s">
        <v>120</v>
      </c>
      <c r="F1217" s="380" t="s">
        <v>120</v>
      </c>
      <c r="G1217" s="381" t="s">
        <v>120</v>
      </c>
      <c r="H1217" s="295" t="s">
        <v>120</v>
      </c>
      <c r="I1217" s="292" t="s">
        <v>120</v>
      </c>
      <c r="J1217" s="316"/>
      <c r="K1217" s="292">
        <f>J1217</f>
        <v>0</v>
      </c>
      <c r="L1217" s="292" t="s">
        <v>120</v>
      </c>
      <c r="M1217" s="292" t="s">
        <v>120</v>
      </c>
      <c r="N1217" s="316"/>
      <c r="O1217" s="292">
        <f>N1217</f>
        <v>0</v>
      </c>
      <c r="P1217" s="292" t="s">
        <v>120</v>
      </c>
      <c r="Q1217" s="292" t="s">
        <v>120</v>
      </c>
      <c r="R1217" s="292">
        <f>J1217+N1217</f>
        <v>0</v>
      </c>
      <c r="S1217" s="294">
        <f>R1217</f>
        <v>0</v>
      </c>
    </row>
    <row r="1218" spans="1:19" ht="18.600000000000001" hidden="1" thickBot="1" x14ac:dyDescent="0.35">
      <c r="A1218" s="308" t="s">
        <v>125</v>
      </c>
      <c r="B1218" s="309"/>
      <c r="C1218" s="292">
        <f>IF(E1218+G1218=0, 0, ROUND((P1218-Q1218)/(G1218+E1218)/12,0))</f>
        <v>0</v>
      </c>
      <c r="D1218" s="294">
        <f>IF(F1218=0,0,ROUND(Q1218/F1218,0))</f>
        <v>0</v>
      </c>
      <c r="E1218" s="379">
        <f>E1219+E1220</f>
        <v>0</v>
      </c>
      <c r="F1218" s="380">
        <f>F1219+F1220</f>
        <v>0</v>
      </c>
      <c r="G1218" s="381">
        <f>G1219+G1220</f>
        <v>0</v>
      </c>
      <c r="H1218" s="295">
        <f>H1219+H1220</f>
        <v>0</v>
      </c>
      <c r="I1218" s="292">
        <f t="shared" ref="I1218" si="392">I1219+I1220</f>
        <v>0</v>
      </c>
      <c r="J1218" s="292">
        <f>J1221</f>
        <v>0</v>
      </c>
      <c r="K1218" s="292">
        <f>IF(H1218+J1218=K1219+K1220+K1221,H1218+J1218,"CHYBA")</f>
        <v>0</v>
      </c>
      <c r="L1218" s="292">
        <f>L1219+L1220</f>
        <v>0</v>
      </c>
      <c r="M1218" s="292">
        <f>M1219+M1220</f>
        <v>0</v>
      </c>
      <c r="N1218" s="292">
        <f>N1221</f>
        <v>0</v>
      </c>
      <c r="O1218" s="292">
        <f>IF(L1218+N1218=O1219+O1220+O1221,L1218+N1218,"CHYBA")</f>
        <v>0</v>
      </c>
      <c r="P1218" s="292">
        <f>P1219+P1220</f>
        <v>0</v>
      </c>
      <c r="Q1218" s="292">
        <f>Q1219+Q1220</f>
        <v>0</v>
      </c>
      <c r="R1218" s="292">
        <f>R1221</f>
        <v>0</v>
      </c>
      <c r="S1218" s="294">
        <f>IF(P1218+R1218=S1219+S1220+S1221,P1218+R1218,"CHYBA")</f>
        <v>0</v>
      </c>
    </row>
    <row r="1219" spans="1:19" ht="15.6" hidden="1" thickBot="1" x14ac:dyDescent="0.35">
      <c r="A1219" s="307" t="s">
        <v>121</v>
      </c>
      <c r="B1219" s="291" t="s">
        <v>120</v>
      </c>
      <c r="C1219" s="292">
        <f>IF(E1219+G1219=0, 0, ROUND((P1219-Q1219)/(G1219+E1219)/12,0))</f>
        <v>0</v>
      </c>
      <c r="D1219" s="294">
        <f>IF(F1219=0,0,ROUND(Q1219/F1219,0))</f>
        <v>0</v>
      </c>
      <c r="E1219" s="390"/>
      <c r="F1219" s="391"/>
      <c r="G1219" s="392"/>
      <c r="H1219" s="315"/>
      <c r="I1219" s="316"/>
      <c r="J1219" s="292" t="s">
        <v>120</v>
      </c>
      <c r="K1219" s="292">
        <f>H1219</f>
        <v>0</v>
      </c>
      <c r="L1219" s="316"/>
      <c r="M1219" s="316"/>
      <c r="N1219" s="292" t="s">
        <v>120</v>
      </c>
      <c r="O1219" s="292">
        <f>L1219</f>
        <v>0</v>
      </c>
      <c r="P1219" s="292">
        <f>H1219+L1219</f>
        <v>0</v>
      </c>
      <c r="Q1219" s="292">
        <f>I1219+M1219</f>
        <v>0</v>
      </c>
      <c r="R1219" s="292" t="s">
        <v>120</v>
      </c>
      <c r="S1219" s="294">
        <f>P1219</f>
        <v>0</v>
      </c>
    </row>
    <row r="1220" spans="1:19" ht="15.6" hidden="1" thickBot="1" x14ac:dyDescent="0.35">
      <c r="A1220" s="307" t="s">
        <v>122</v>
      </c>
      <c r="B1220" s="291" t="s">
        <v>120</v>
      </c>
      <c r="C1220" s="292">
        <f>IF(E1220+G1220=0, 0, ROUND((P1220-Q1220)/(G1220+E1220)/12,0))</f>
        <v>0</v>
      </c>
      <c r="D1220" s="294">
        <f>IF(F1220=0,0,ROUND(Q1220/F1220,0))</f>
        <v>0</v>
      </c>
      <c r="E1220" s="390"/>
      <c r="F1220" s="391"/>
      <c r="G1220" s="392"/>
      <c r="H1220" s="315"/>
      <c r="I1220" s="316"/>
      <c r="J1220" s="292" t="s">
        <v>120</v>
      </c>
      <c r="K1220" s="292">
        <f>H1220</f>
        <v>0</v>
      </c>
      <c r="L1220" s="316"/>
      <c r="M1220" s="316"/>
      <c r="N1220" s="292" t="s">
        <v>120</v>
      </c>
      <c r="O1220" s="292">
        <f>L1220</f>
        <v>0</v>
      </c>
      <c r="P1220" s="292">
        <f>H1220+L1220</f>
        <v>0</v>
      </c>
      <c r="Q1220" s="292">
        <f>I1220+M1220</f>
        <v>0</v>
      </c>
      <c r="R1220" s="292" t="s">
        <v>120</v>
      </c>
      <c r="S1220" s="294">
        <f>P1220</f>
        <v>0</v>
      </c>
    </row>
    <row r="1221" spans="1:19" ht="15.6" hidden="1" thickBot="1" x14ac:dyDescent="0.35">
      <c r="A1221" s="325" t="s">
        <v>123</v>
      </c>
      <c r="B1221" s="326" t="s">
        <v>120</v>
      </c>
      <c r="C1221" s="327" t="s">
        <v>120</v>
      </c>
      <c r="D1221" s="333" t="s">
        <v>120</v>
      </c>
      <c r="E1221" s="382" t="s">
        <v>120</v>
      </c>
      <c r="F1221" s="383" t="s">
        <v>120</v>
      </c>
      <c r="G1221" s="384" t="s">
        <v>120</v>
      </c>
      <c r="H1221" s="331" t="s">
        <v>120</v>
      </c>
      <c r="I1221" s="327" t="s">
        <v>120</v>
      </c>
      <c r="J1221" s="332"/>
      <c r="K1221" s="327">
        <f>J1221</f>
        <v>0</v>
      </c>
      <c r="L1221" s="327" t="s">
        <v>120</v>
      </c>
      <c r="M1221" s="327" t="s">
        <v>120</v>
      </c>
      <c r="N1221" s="332"/>
      <c r="O1221" s="327">
        <f>N1221</f>
        <v>0</v>
      </c>
      <c r="P1221" s="327" t="s">
        <v>120</v>
      </c>
      <c r="Q1221" s="327" t="s">
        <v>120</v>
      </c>
      <c r="R1221" s="327">
        <f>J1221+N1221</f>
        <v>0</v>
      </c>
      <c r="S1221" s="333">
        <f>R1221</f>
        <v>0</v>
      </c>
    </row>
    <row r="1222" spans="1:19" ht="16.2" hidden="1" thickBot="1" x14ac:dyDescent="0.35">
      <c r="A1222" s="301" t="s">
        <v>126</v>
      </c>
      <c r="B1222" s="302" t="s">
        <v>120</v>
      </c>
      <c r="C1222" s="319">
        <f>IF(E1222+G1222=0, 0, ROUND((P1222-Q1222)/(G1222+E1222)/12,0))</f>
        <v>0</v>
      </c>
      <c r="D1222" s="324">
        <f>IF(F1222=0,0,ROUND(Q1222/F1222,0))</f>
        <v>0</v>
      </c>
      <c r="E1222" s="395">
        <f>E1223+E1224</f>
        <v>0</v>
      </c>
      <c r="F1222" s="396">
        <f>F1223+F1224</f>
        <v>0</v>
      </c>
      <c r="G1222" s="397">
        <f>G1223+G1224</f>
        <v>0</v>
      </c>
      <c r="H1222" s="306">
        <f>H1223+H1224</f>
        <v>0</v>
      </c>
      <c r="I1222" s="303">
        <f t="shared" ref="I1222" si="393">I1223+I1224</f>
        <v>0</v>
      </c>
      <c r="J1222" s="303">
        <f>J1225</f>
        <v>0</v>
      </c>
      <c r="K1222" s="303">
        <f>IF(H1222+J1222=K1223+K1224+K1225,H1222+J1222,"CHYBA")</f>
        <v>0</v>
      </c>
      <c r="L1222" s="303">
        <f>L1223+L1224</f>
        <v>0</v>
      </c>
      <c r="M1222" s="303">
        <f>M1223+M1224</f>
        <v>0</v>
      </c>
      <c r="N1222" s="303">
        <f>N1225</f>
        <v>0</v>
      </c>
      <c r="O1222" s="303">
        <f>IF(L1222+N1222=O1223+O1224+O1225,L1222+N1222,"CHYBA")</f>
        <v>0</v>
      </c>
      <c r="P1222" s="303">
        <f>P1223+P1224</f>
        <v>0</v>
      </c>
      <c r="Q1222" s="303">
        <f>Q1223+Q1224</f>
        <v>0</v>
      </c>
      <c r="R1222" s="303">
        <f>R1225</f>
        <v>0</v>
      </c>
      <c r="S1222" s="305">
        <f>IF(P1222+R1222=S1223+S1224+S1225,P1222+R1222,"CHYBA")</f>
        <v>0</v>
      </c>
    </row>
    <row r="1223" spans="1:19" ht="15.6" hidden="1" thickBot="1" x14ac:dyDescent="0.35">
      <c r="A1223" s="307" t="s">
        <v>121</v>
      </c>
      <c r="B1223" s="291" t="s">
        <v>120</v>
      </c>
      <c r="C1223" s="292">
        <f>IF(E1223+G1223=0, 0, ROUND((P1223-Q1223)/(G1223+E1223)/12,0))</f>
        <v>0</v>
      </c>
      <c r="D1223" s="294">
        <f>IF(F1223=0,0,ROUND(Q1223/F1223,0))</f>
        <v>0</v>
      </c>
      <c r="E1223" s="379">
        <f>E1227+E1231+E1235+E1239+E1243+E1247+E1251</f>
        <v>0</v>
      </c>
      <c r="F1223" s="380">
        <f>F1227+F1231+F1235+F1239+F1243+F1247+F1251</f>
        <v>0</v>
      </c>
      <c r="G1223" s="381">
        <f>G1227+G1231+G1235+G1239+G1243+G1247+G1251</f>
        <v>0</v>
      </c>
      <c r="H1223" s="295">
        <f>H1227+H1231+H1235+H1239+H1243+H1247+H1251</f>
        <v>0</v>
      </c>
      <c r="I1223" s="292">
        <f t="shared" ref="I1223:I1224" si="394">I1227+I1231+I1235+I1239+I1243+I1247+I1251</f>
        <v>0</v>
      </c>
      <c r="J1223" s="292" t="s">
        <v>120</v>
      </c>
      <c r="K1223" s="292">
        <f>H1223</f>
        <v>0</v>
      </c>
      <c r="L1223" s="292">
        <f>L1227+L1231+L1235+L1239+L1243+L1247+L1251</f>
        <v>0</v>
      </c>
      <c r="M1223" s="292">
        <f t="shared" ref="M1223:M1224" si="395">M1227+M1231+M1235+M1239+M1243+M1247+M1251</f>
        <v>0</v>
      </c>
      <c r="N1223" s="292" t="s">
        <v>120</v>
      </c>
      <c r="O1223" s="292">
        <f>L1223</f>
        <v>0</v>
      </c>
      <c r="P1223" s="292">
        <f>H1223+L1223</f>
        <v>0</v>
      </c>
      <c r="Q1223" s="292">
        <f>I1223+M1223</f>
        <v>0</v>
      </c>
      <c r="R1223" s="292" t="s">
        <v>120</v>
      </c>
      <c r="S1223" s="294">
        <f>P1223</f>
        <v>0</v>
      </c>
    </row>
    <row r="1224" spans="1:19" ht="15.6" hidden="1" thickBot="1" x14ac:dyDescent="0.35">
      <c r="A1224" s="307" t="s">
        <v>122</v>
      </c>
      <c r="B1224" s="291" t="s">
        <v>120</v>
      </c>
      <c r="C1224" s="292">
        <f>IF(E1224+G1224=0, 0, ROUND((P1224-Q1224)/(G1224+E1224)/12,0))</f>
        <v>0</v>
      </c>
      <c r="D1224" s="294">
        <f>IF(F1224=0,0,ROUND(Q1224/F1224,0))</f>
        <v>0</v>
      </c>
      <c r="E1224" s="379">
        <f>E1228+E1232+E1236+E1240+E1244+E1248+E1252</f>
        <v>0</v>
      </c>
      <c r="F1224" s="380">
        <f t="shared" ref="F1224:G1224" si="396">F1228+F1232+F1236+F1240+F1244+F1248+F1252</f>
        <v>0</v>
      </c>
      <c r="G1224" s="381">
        <f t="shared" si="396"/>
        <v>0</v>
      </c>
      <c r="H1224" s="295">
        <f>H1228+H1232+H1236+H1240+H1244+H1248+H1252</f>
        <v>0</v>
      </c>
      <c r="I1224" s="292">
        <f t="shared" si="394"/>
        <v>0</v>
      </c>
      <c r="J1224" s="292" t="s">
        <v>120</v>
      </c>
      <c r="K1224" s="292">
        <f>H1224</f>
        <v>0</v>
      </c>
      <c r="L1224" s="292">
        <f>L1228+L1232+L1236+L1240+L1244+L1248+L1252</f>
        <v>0</v>
      </c>
      <c r="M1224" s="292">
        <f t="shared" si="395"/>
        <v>0</v>
      </c>
      <c r="N1224" s="292" t="s">
        <v>120</v>
      </c>
      <c r="O1224" s="292">
        <f>L1224</f>
        <v>0</v>
      </c>
      <c r="P1224" s="292">
        <f>H1224+L1224</f>
        <v>0</v>
      </c>
      <c r="Q1224" s="292">
        <f>I1224+M1224</f>
        <v>0</v>
      </c>
      <c r="R1224" s="292" t="s">
        <v>120</v>
      </c>
      <c r="S1224" s="294">
        <f>P1224</f>
        <v>0</v>
      </c>
    </row>
    <row r="1225" spans="1:19" ht="15.6" hidden="1" thickBot="1" x14ac:dyDescent="0.35">
      <c r="A1225" s="307" t="s">
        <v>123</v>
      </c>
      <c r="B1225" s="291" t="s">
        <v>120</v>
      </c>
      <c r="C1225" s="292" t="s">
        <v>120</v>
      </c>
      <c r="D1225" s="294" t="s">
        <v>120</v>
      </c>
      <c r="E1225" s="379" t="s">
        <v>120</v>
      </c>
      <c r="F1225" s="380" t="s">
        <v>120</v>
      </c>
      <c r="G1225" s="381" t="s">
        <v>120</v>
      </c>
      <c r="H1225" s="295" t="s">
        <v>120</v>
      </c>
      <c r="I1225" s="292" t="s">
        <v>120</v>
      </c>
      <c r="J1225" s="292">
        <f>J1229+J1233+J1237+J1241+J1245+J1249+J1253</f>
        <v>0</v>
      </c>
      <c r="K1225" s="292">
        <f>J1225</f>
        <v>0</v>
      </c>
      <c r="L1225" s="292" t="s">
        <v>120</v>
      </c>
      <c r="M1225" s="292" t="s">
        <v>120</v>
      </c>
      <c r="N1225" s="292">
        <f>N1229+N1233+N1237+N1241+N1245+N1249+N1253</f>
        <v>0</v>
      </c>
      <c r="O1225" s="292">
        <f>N1225</f>
        <v>0</v>
      </c>
      <c r="P1225" s="292" t="s">
        <v>120</v>
      </c>
      <c r="Q1225" s="292" t="s">
        <v>120</v>
      </c>
      <c r="R1225" s="292">
        <f>J1225+N1225</f>
        <v>0</v>
      </c>
      <c r="S1225" s="294">
        <f>R1225</f>
        <v>0</v>
      </c>
    </row>
    <row r="1226" spans="1:19" ht="18.600000000000001" hidden="1" thickBot="1" x14ac:dyDescent="0.35">
      <c r="A1226" s="308" t="s">
        <v>125</v>
      </c>
      <c r="B1226" s="309"/>
      <c r="C1226" s="292">
        <f>IF(E1226+G1226=0, 0, ROUND((P1226-Q1226)/(G1226+E1226)/12,0))</f>
        <v>0</v>
      </c>
      <c r="D1226" s="294">
        <f>IF(F1226=0,0,ROUND(Q1226/F1226,0))</f>
        <v>0</v>
      </c>
      <c r="E1226" s="379">
        <f>E1227+E1228</f>
        <v>0</v>
      </c>
      <c r="F1226" s="380">
        <f>F1227+F1228</f>
        <v>0</v>
      </c>
      <c r="G1226" s="381">
        <f>G1227+G1228</f>
        <v>0</v>
      </c>
      <c r="H1226" s="310">
        <f>H1227+H1228</f>
        <v>0</v>
      </c>
      <c r="I1226" s="311">
        <f>I1227+I1228</f>
        <v>0</v>
      </c>
      <c r="J1226" s="311">
        <f>J1229</f>
        <v>0</v>
      </c>
      <c r="K1226" s="311">
        <f>IF(H1226+J1226=K1227+K1228+K1229,H1226+J1226,"CHYBA")</f>
        <v>0</v>
      </c>
      <c r="L1226" s="292">
        <f>L1227+L1228</f>
        <v>0</v>
      </c>
      <c r="M1226" s="292">
        <f>M1227+M1228</f>
        <v>0</v>
      </c>
      <c r="N1226" s="292">
        <f>N1229</f>
        <v>0</v>
      </c>
      <c r="O1226" s="292">
        <f>IF(L1226+N1226=O1227+O1228+O1229,L1226+N1226,"CHYBA")</f>
        <v>0</v>
      </c>
      <c r="P1226" s="292">
        <f>P1227+P1228</f>
        <v>0</v>
      </c>
      <c r="Q1226" s="292">
        <f>Q1227+Q1228</f>
        <v>0</v>
      </c>
      <c r="R1226" s="292">
        <f>R1229</f>
        <v>0</v>
      </c>
      <c r="S1226" s="294">
        <f>IF(P1226+R1226=S1227+S1228+S1229,P1226+R1226,"CHYBA")</f>
        <v>0</v>
      </c>
    </row>
    <row r="1227" spans="1:19" ht="15.6" hidden="1" thickBot="1" x14ac:dyDescent="0.35">
      <c r="A1227" s="307" t="s">
        <v>121</v>
      </c>
      <c r="B1227" s="291" t="s">
        <v>120</v>
      </c>
      <c r="C1227" s="292">
        <f>IF(E1227+G1227=0, 0, ROUND((P1227-Q1227)/(G1227+E1227)/12,0))</f>
        <v>0</v>
      </c>
      <c r="D1227" s="294">
        <f>IF(F1227=0,0,ROUND(Q1227/F1227,0))</f>
        <v>0</v>
      </c>
      <c r="E1227" s="390"/>
      <c r="F1227" s="391"/>
      <c r="G1227" s="392"/>
      <c r="H1227" s="315"/>
      <c r="I1227" s="316"/>
      <c r="J1227" s="311" t="s">
        <v>120</v>
      </c>
      <c r="K1227" s="311">
        <f>H1227</f>
        <v>0</v>
      </c>
      <c r="L1227" s="316"/>
      <c r="M1227" s="316"/>
      <c r="N1227" s="292" t="s">
        <v>120</v>
      </c>
      <c r="O1227" s="292">
        <f>L1227</f>
        <v>0</v>
      </c>
      <c r="P1227" s="292">
        <f>H1227+L1227</f>
        <v>0</v>
      </c>
      <c r="Q1227" s="292">
        <f>I1227+M1227</f>
        <v>0</v>
      </c>
      <c r="R1227" s="292" t="s">
        <v>120</v>
      </c>
      <c r="S1227" s="294">
        <f>P1227</f>
        <v>0</v>
      </c>
    </row>
    <row r="1228" spans="1:19" ht="15.6" hidden="1" thickBot="1" x14ac:dyDescent="0.35">
      <c r="A1228" s="307" t="s">
        <v>122</v>
      </c>
      <c r="B1228" s="291" t="s">
        <v>120</v>
      </c>
      <c r="C1228" s="292">
        <f>IF(E1228+G1228=0, 0, ROUND((P1228-Q1228)/(G1228+E1228)/12,0))</f>
        <v>0</v>
      </c>
      <c r="D1228" s="294">
        <f>IF(F1228=0,0,ROUND(Q1228/F1228,0))</f>
        <v>0</v>
      </c>
      <c r="E1228" s="390"/>
      <c r="F1228" s="391"/>
      <c r="G1228" s="392"/>
      <c r="H1228" s="315"/>
      <c r="I1228" s="316"/>
      <c r="J1228" s="311" t="s">
        <v>120</v>
      </c>
      <c r="K1228" s="311">
        <f>H1228</f>
        <v>0</v>
      </c>
      <c r="L1228" s="316"/>
      <c r="M1228" s="316"/>
      <c r="N1228" s="292" t="s">
        <v>120</v>
      </c>
      <c r="O1228" s="292">
        <f>L1228</f>
        <v>0</v>
      </c>
      <c r="P1228" s="292">
        <f>H1228+L1228</f>
        <v>0</v>
      </c>
      <c r="Q1228" s="292">
        <f>I1228+M1228</f>
        <v>0</v>
      </c>
      <c r="R1228" s="292" t="s">
        <v>120</v>
      </c>
      <c r="S1228" s="294">
        <f>P1228</f>
        <v>0</v>
      </c>
    </row>
    <row r="1229" spans="1:19" ht="15.6" hidden="1" thickBot="1" x14ac:dyDescent="0.35">
      <c r="A1229" s="307" t="s">
        <v>123</v>
      </c>
      <c r="B1229" s="291" t="s">
        <v>120</v>
      </c>
      <c r="C1229" s="292" t="s">
        <v>120</v>
      </c>
      <c r="D1229" s="294" t="s">
        <v>120</v>
      </c>
      <c r="E1229" s="379" t="s">
        <v>120</v>
      </c>
      <c r="F1229" s="380" t="s">
        <v>120</v>
      </c>
      <c r="G1229" s="381" t="s">
        <v>120</v>
      </c>
      <c r="H1229" s="295" t="s">
        <v>120</v>
      </c>
      <c r="I1229" s="292" t="s">
        <v>120</v>
      </c>
      <c r="J1229" s="316"/>
      <c r="K1229" s="311">
        <f>J1229</f>
        <v>0</v>
      </c>
      <c r="L1229" s="292" t="s">
        <v>120</v>
      </c>
      <c r="M1229" s="292" t="s">
        <v>120</v>
      </c>
      <c r="N1229" s="316"/>
      <c r="O1229" s="292">
        <f>N1229</f>
        <v>0</v>
      </c>
      <c r="P1229" s="292" t="s">
        <v>120</v>
      </c>
      <c r="Q1229" s="292" t="s">
        <v>120</v>
      </c>
      <c r="R1229" s="292">
        <f>J1229+N1229</f>
        <v>0</v>
      </c>
      <c r="S1229" s="294">
        <f>R1229</f>
        <v>0</v>
      </c>
    </row>
    <row r="1230" spans="1:19" ht="18.600000000000001" hidden="1" thickBot="1" x14ac:dyDescent="0.35">
      <c r="A1230" s="308" t="s">
        <v>125</v>
      </c>
      <c r="B1230" s="309"/>
      <c r="C1230" s="292">
        <f>IF(E1230+G1230=0, 0, ROUND((P1230-Q1230)/(G1230+E1230)/12,0))</f>
        <v>0</v>
      </c>
      <c r="D1230" s="294">
        <f>IF(F1230=0,0,ROUND(Q1230/F1230,0))</f>
        <v>0</v>
      </c>
      <c r="E1230" s="379">
        <f>E1231+E1232</f>
        <v>0</v>
      </c>
      <c r="F1230" s="380">
        <f>F1231+F1232</f>
        <v>0</v>
      </c>
      <c r="G1230" s="381">
        <f>G1231+G1232</f>
        <v>0</v>
      </c>
      <c r="H1230" s="295">
        <f>H1231+H1232</f>
        <v>0</v>
      </c>
      <c r="I1230" s="292">
        <f t="shared" ref="I1230" si="397">I1231+I1232</f>
        <v>0</v>
      </c>
      <c r="J1230" s="292">
        <f>J1233</f>
        <v>0</v>
      </c>
      <c r="K1230" s="292">
        <f>IF(H1230+J1230=K1231+K1232+K1233,H1230+J1230,"CHYBA")</f>
        <v>0</v>
      </c>
      <c r="L1230" s="292">
        <f>L1231+L1232</f>
        <v>0</v>
      </c>
      <c r="M1230" s="292">
        <f>M1231+M1232</f>
        <v>0</v>
      </c>
      <c r="N1230" s="292">
        <f>N1233</f>
        <v>0</v>
      </c>
      <c r="O1230" s="292">
        <f>IF(L1230+N1230=O1231+O1232+O1233,L1230+N1230,"CHYBA")</f>
        <v>0</v>
      </c>
      <c r="P1230" s="292">
        <f>P1231+P1232</f>
        <v>0</v>
      </c>
      <c r="Q1230" s="292">
        <f>Q1231+Q1232</f>
        <v>0</v>
      </c>
      <c r="R1230" s="292">
        <f>R1233</f>
        <v>0</v>
      </c>
      <c r="S1230" s="294">
        <f>IF(P1230+R1230=S1231+S1232+S1233,P1230+R1230,"CHYBA")</f>
        <v>0</v>
      </c>
    </row>
    <row r="1231" spans="1:19" ht="15.6" hidden="1" thickBot="1" x14ac:dyDescent="0.35">
      <c r="A1231" s="307" t="s">
        <v>121</v>
      </c>
      <c r="B1231" s="291" t="s">
        <v>120</v>
      </c>
      <c r="C1231" s="292">
        <f>IF(E1231+G1231=0, 0, ROUND((P1231-Q1231)/(G1231+E1231)/12,0))</f>
        <v>0</v>
      </c>
      <c r="D1231" s="294">
        <f>IF(F1231=0,0,ROUND(Q1231/F1231,0))</f>
        <v>0</v>
      </c>
      <c r="E1231" s="390"/>
      <c r="F1231" s="391"/>
      <c r="G1231" s="392"/>
      <c r="H1231" s="315"/>
      <c r="I1231" s="316"/>
      <c r="J1231" s="292" t="s">
        <v>120</v>
      </c>
      <c r="K1231" s="292">
        <f>H1231</f>
        <v>0</v>
      </c>
      <c r="L1231" s="316"/>
      <c r="M1231" s="316"/>
      <c r="N1231" s="292" t="s">
        <v>120</v>
      </c>
      <c r="O1231" s="292">
        <f>L1231</f>
        <v>0</v>
      </c>
      <c r="P1231" s="292">
        <f>H1231+L1231</f>
        <v>0</v>
      </c>
      <c r="Q1231" s="292">
        <f>I1231+M1231</f>
        <v>0</v>
      </c>
      <c r="R1231" s="292" t="s">
        <v>120</v>
      </c>
      <c r="S1231" s="294">
        <f>P1231</f>
        <v>0</v>
      </c>
    </row>
    <row r="1232" spans="1:19" ht="15.6" hidden="1" thickBot="1" x14ac:dyDescent="0.35">
      <c r="A1232" s="307" t="s">
        <v>122</v>
      </c>
      <c r="B1232" s="291" t="s">
        <v>120</v>
      </c>
      <c r="C1232" s="292">
        <f>IF(E1232+G1232=0, 0, ROUND((P1232-Q1232)/(G1232+E1232)/12,0))</f>
        <v>0</v>
      </c>
      <c r="D1232" s="294">
        <f>IF(F1232=0,0,ROUND(Q1232/F1232,0))</f>
        <v>0</v>
      </c>
      <c r="E1232" s="390"/>
      <c r="F1232" s="391"/>
      <c r="G1232" s="392"/>
      <c r="H1232" s="315"/>
      <c r="I1232" s="316"/>
      <c r="J1232" s="292" t="s">
        <v>120</v>
      </c>
      <c r="K1232" s="292">
        <f>H1232</f>
        <v>0</v>
      </c>
      <c r="L1232" s="316"/>
      <c r="M1232" s="316"/>
      <c r="N1232" s="292" t="s">
        <v>120</v>
      </c>
      <c r="O1232" s="292">
        <f>L1232</f>
        <v>0</v>
      </c>
      <c r="P1232" s="292">
        <f>H1232+L1232</f>
        <v>0</v>
      </c>
      <c r="Q1232" s="292">
        <f>I1232+M1232</f>
        <v>0</v>
      </c>
      <c r="R1232" s="292" t="s">
        <v>120</v>
      </c>
      <c r="S1232" s="294">
        <f>P1232</f>
        <v>0</v>
      </c>
    </row>
    <row r="1233" spans="1:19" ht="15.6" hidden="1" thickBot="1" x14ac:dyDescent="0.35">
      <c r="A1233" s="307" t="s">
        <v>123</v>
      </c>
      <c r="B1233" s="291" t="s">
        <v>120</v>
      </c>
      <c r="C1233" s="292" t="s">
        <v>120</v>
      </c>
      <c r="D1233" s="294" t="s">
        <v>120</v>
      </c>
      <c r="E1233" s="379" t="s">
        <v>120</v>
      </c>
      <c r="F1233" s="380" t="s">
        <v>120</v>
      </c>
      <c r="G1233" s="381" t="s">
        <v>120</v>
      </c>
      <c r="H1233" s="295" t="s">
        <v>120</v>
      </c>
      <c r="I1233" s="292" t="s">
        <v>120</v>
      </c>
      <c r="J1233" s="316"/>
      <c r="K1233" s="292">
        <f>J1233</f>
        <v>0</v>
      </c>
      <c r="L1233" s="292" t="s">
        <v>120</v>
      </c>
      <c r="M1233" s="292" t="s">
        <v>120</v>
      </c>
      <c r="N1233" s="316"/>
      <c r="O1233" s="292">
        <f>N1233</f>
        <v>0</v>
      </c>
      <c r="P1233" s="292" t="s">
        <v>120</v>
      </c>
      <c r="Q1233" s="292" t="s">
        <v>120</v>
      </c>
      <c r="R1233" s="292">
        <f>J1233+N1233</f>
        <v>0</v>
      </c>
      <c r="S1233" s="294">
        <f>R1233</f>
        <v>0</v>
      </c>
    </row>
    <row r="1234" spans="1:19" ht="18.600000000000001" hidden="1" thickBot="1" x14ac:dyDescent="0.35">
      <c r="A1234" s="308" t="s">
        <v>125</v>
      </c>
      <c r="B1234" s="309"/>
      <c r="C1234" s="292">
        <f>IF(E1234+G1234=0, 0, ROUND((P1234-Q1234)/(G1234+E1234)/12,0))</f>
        <v>0</v>
      </c>
      <c r="D1234" s="294">
        <f>IF(F1234=0,0,ROUND(Q1234/F1234,0))</f>
        <v>0</v>
      </c>
      <c r="E1234" s="379">
        <f>E1235+E1236</f>
        <v>0</v>
      </c>
      <c r="F1234" s="380">
        <f>F1235+F1236</f>
        <v>0</v>
      </c>
      <c r="G1234" s="381">
        <f>G1235+G1236</f>
        <v>0</v>
      </c>
      <c r="H1234" s="295">
        <f>H1235+H1236</f>
        <v>0</v>
      </c>
      <c r="I1234" s="292">
        <f t="shared" ref="I1234" si="398">I1235+I1236</f>
        <v>0</v>
      </c>
      <c r="J1234" s="292">
        <f>J1237</f>
        <v>0</v>
      </c>
      <c r="K1234" s="292">
        <f>IF(H1234+J1234=K1235+K1236+K1237,H1234+J1234,"CHYBA")</f>
        <v>0</v>
      </c>
      <c r="L1234" s="292">
        <f>L1235+L1236</f>
        <v>0</v>
      </c>
      <c r="M1234" s="292">
        <f>M1235+M1236</f>
        <v>0</v>
      </c>
      <c r="N1234" s="292">
        <f>N1237</f>
        <v>0</v>
      </c>
      <c r="O1234" s="292">
        <f>IF(L1234+N1234=O1235+O1236+O1237,L1234+N1234,"CHYBA")</f>
        <v>0</v>
      </c>
      <c r="P1234" s="292">
        <f>P1235+P1236</f>
        <v>0</v>
      </c>
      <c r="Q1234" s="292">
        <f>Q1235+Q1236</f>
        <v>0</v>
      </c>
      <c r="R1234" s="292">
        <f>R1237</f>
        <v>0</v>
      </c>
      <c r="S1234" s="294">
        <f>IF(P1234+R1234=S1235+S1236+S1237,P1234+R1234,"CHYBA")</f>
        <v>0</v>
      </c>
    </row>
    <row r="1235" spans="1:19" ht="15.6" hidden="1" thickBot="1" x14ac:dyDescent="0.35">
      <c r="A1235" s="307" t="s">
        <v>121</v>
      </c>
      <c r="B1235" s="291" t="s">
        <v>120</v>
      </c>
      <c r="C1235" s="292">
        <f>IF(E1235+G1235=0, 0, ROUND((P1235-Q1235)/(G1235+E1235)/12,0))</f>
        <v>0</v>
      </c>
      <c r="D1235" s="294">
        <f>IF(F1235=0,0,ROUND(Q1235/F1235,0))</f>
        <v>0</v>
      </c>
      <c r="E1235" s="390"/>
      <c r="F1235" s="391"/>
      <c r="G1235" s="392"/>
      <c r="H1235" s="315"/>
      <c r="I1235" s="316"/>
      <c r="J1235" s="292" t="s">
        <v>120</v>
      </c>
      <c r="K1235" s="292">
        <f>H1235</f>
        <v>0</v>
      </c>
      <c r="L1235" s="316"/>
      <c r="M1235" s="316"/>
      <c r="N1235" s="292" t="s">
        <v>120</v>
      </c>
      <c r="O1235" s="292">
        <f>L1235</f>
        <v>0</v>
      </c>
      <c r="P1235" s="292">
        <f>H1235+L1235</f>
        <v>0</v>
      </c>
      <c r="Q1235" s="292">
        <f>I1235+M1235</f>
        <v>0</v>
      </c>
      <c r="R1235" s="292" t="s">
        <v>120</v>
      </c>
      <c r="S1235" s="294">
        <f>P1235</f>
        <v>0</v>
      </c>
    </row>
    <row r="1236" spans="1:19" ht="15.6" hidden="1" thickBot="1" x14ac:dyDescent="0.35">
      <c r="A1236" s="307" t="s">
        <v>122</v>
      </c>
      <c r="B1236" s="291" t="s">
        <v>120</v>
      </c>
      <c r="C1236" s="292">
        <f>IF(E1236+G1236=0, 0, ROUND((P1236-Q1236)/(G1236+E1236)/12,0))</f>
        <v>0</v>
      </c>
      <c r="D1236" s="294">
        <f>IF(F1236=0,0,ROUND(Q1236/F1236,0))</f>
        <v>0</v>
      </c>
      <c r="E1236" s="390"/>
      <c r="F1236" s="391"/>
      <c r="G1236" s="392"/>
      <c r="H1236" s="315"/>
      <c r="I1236" s="316"/>
      <c r="J1236" s="292" t="s">
        <v>120</v>
      </c>
      <c r="K1236" s="292">
        <f>H1236</f>
        <v>0</v>
      </c>
      <c r="L1236" s="316"/>
      <c r="M1236" s="316"/>
      <c r="N1236" s="292" t="s">
        <v>120</v>
      </c>
      <c r="O1236" s="292">
        <f>L1236</f>
        <v>0</v>
      </c>
      <c r="P1236" s="292">
        <f>H1236+L1236</f>
        <v>0</v>
      </c>
      <c r="Q1236" s="292">
        <f>I1236+M1236</f>
        <v>0</v>
      </c>
      <c r="R1236" s="292" t="s">
        <v>120</v>
      </c>
      <c r="S1236" s="294">
        <f>P1236</f>
        <v>0</v>
      </c>
    </row>
    <row r="1237" spans="1:19" ht="15.6" hidden="1" thickBot="1" x14ac:dyDescent="0.35">
      <c r="A1237" s="307" t="s">
        <v>123</v>
      </c>
      <c r="B1237" s="291" t="s">
        <v>120</v>
      </c>
      <c r="C1237" s="292" t="s">
        <v>120</v>
      </c>
      <c r="D1237" s="294" t="s">
        <v>120</v>
      </c>
      <c r="E1237" s="379" t="s">
        <v>120</v>
      </c>
      <c r="F1237" s="380" t="s">
        <v>120</v>
      </c>
      <c r="G1237" s="381" t="s">
        <v>120</v>
      </c>
      <c r="H1237" s="295" t="s">
        <v>120</v>
      </c>
      <c r="I1237" s="292" t="s">
        <v>120</v>
      </c>
      <c r="J1237" s="316"/>
      <c r="K1237" s="292">
        <f>J1237</f>
        <v>0</v>
      </c>
      <c r="L1237" s="292" t="s">
        <v>120</v>
      </c>
      <c r="M1237" s="292" t="s">
        <v>120</v>
      </c>
      <c r="N1237" s="316"/>
      <c r="O1237" s="292">
        <f>N1237</f>
        <v>0</v>
      </c>
      <c r="P1237" s="292" t="s">
        <v>120</v>
      </c>
      <c r="Q1237" s="292" t="s">
        <v>120</v>
      </c>
      <c r="R1237" s="292">
        <f>J1237+N1237</f>
        <v>0</v>
      </c>
      <c r="S1237" s="294">
        <f>R1237</f>
        <v>0</v>
      </c>
    </row>
    <row r="1238" spans="1:19" ht="18.600000000000001" hidden="1" thickBot="1" x14ac:dyDescent="0.35">
      <c r="A1238" s="308" t="s">
        <v>125</v>
      </c>
      <c r="B1238" s="309"/>
      <c r="C1238" s="292">
        <f>IF(E1238+G1238=0, 0, ROUND((P1238-Q1238)/(G1238+E1238)/12,0))</f>
        <v>0</v>
      </c>
      <c r="D1238" s="294">
        <f>IF(F1238=0,0,ROUND(Q1238/F1238,0))</f>
        <v>0</v>
      </c>
      <c r="E1238" s="379">
        <f>E1239+E1240</f>
        <v>0</v>
      </c>
      <c r="F1238" s="380">
        <f>F1239+F1240</f>
        <v>0</v>
      </c>
      <c r="G1238" s="381">
        <f>G1239+G1240</f>
        <v>0</v>
      </c>
      <c r="H1238" s="295">
        <f>H1239+H1240</f>
        <v>0</v>
      </c>
      <c r="I1238" s="292">
        <f t="shared" ref="I1238" si="399">I1239+I1240</f>
        <v>0</v>
      </c>
      <c r="J1238" s="292">
        <f>J1241</f>
        <v>0</v>
      </c>
      <c r="K1238" s="292">
        <f>IF(H1238+J1238=K1239+K1240+K1241,H1238+J1238,"CHYBA")</f>
        <v>0</v>
      </c>
      <c r="L1238" s="292">
        <f>L1239+L1240</f>
        <v>0</v>
      </c>
      <c r="M1238" s="292">
        <f>M1239+M1240</f>
        <v>0</v>
      </c>
      <c r="N1238" s="292">
        <f>N1241</f>
        <v>0</v>
      </c>
      <c r="O1238" s="292">
        <f>IF(L1238+N1238=O1239+O1240+O1241,L1238+N1238,"CHYBA")</f>
        <v>0</v>
      </c>
      <c r="P1238" s="292">
        <f>P1239+P1240</f>
        <v>0</v>
      </c>
      <c r="Q1238" s="292">
        <f>Q1239+Q1240</f>
        <v>0</v>
      </c>
      <c r="R1238" s="292">
        <f>R1241</f>
        <v>0</v>
      </c>
      <c r="S1238" s="294">
        <f>IF(P1238+R1238=S1239+S1240+S1241,P1238+R1238,"CHYBA")</f>
        <v>0</v>
      </c>
    </row>
    <row r="1239" spans="1:19" ht="15.6" hidden="1" thickBot="1" x14ac:dyDescent="0.35">
      <c r="A1239" s="307" t="s">
        <v>121</v>
      </c>
      <c r="B1239" s="291" t="s">
        <v>120</v>
      </c>
      <c r="C1239" s="292">
        <f>IF(E1239+G1239=0, 0, ROUND((P1239-Q1239)/(G1239+E1239)/12,0))</f>
        <v>0</v>
      </c>
      <c r="D1239" s="294">
        <f>IF(F1239=0,0,ROUND(Q1239/F1239,0))</f>
        <v>0</v>
      </c>
      <c r="E1239" s="390"/>
      <c r="F1239" s="391"/>
      <c r="G1239" s="392"/>
      <c r="H1239" s="315"/>
      <c r="I1239" s="316"/>
      <c r="J1239" s="292" t="s">
        <v>120</v>
      </c>
      <c r="K1239" s="292">
        <f>H1239</f>
        <v>0</v>
      </c>
      <c r="L1239" s="316"/>
      <c r="M1239" s="316"/>
      <c r="N1239" s="292" t="s">
        <v>120</v>
      </c>
      <c r="O1239" s="292">
        <f>L1239</f>
        <v>0</v>
      </c>
      <c r="P1239" s="292">
        <f>H1239+L1239</f>
        <v>0</v>
      </c>
      <c r="Q1239" s="292">
        <f>I1239+M1239</f>
        <v>0</v>
      </c>
      <c r="R1239" s="292" t="s">
        <v>120</v>
      </c>
      <c r="S1239" s="294">
        <f>P1239</f>
        <v>0</v>
      </c>
    </row>
    <row r="1240" spans="1:19" ht="15.6" hidden="1" thickBot="1" x14ac:dyDescent="0.35">
      <c r="A1240" s="307" t="s">
        <v>122</v>
      </c>
      <c r="B1240" s="291" t="s">
        <v>120</v>
      </c>
      <c r="C1240" s="292">
        <f>IF(E1240+G1240=0, 0, ROUND((P1240-Q1240)/(G1240+E1240)/12,0))</f>
        <v>0</v>
      </c>
      <c r="D1240" s="294">
        <f>IF(F1240=0,0,ROUND(Q1240/F1240,0))</f>
        <v>0</v>
      </c>
      <c r="E1240" s="390"/>
      <c r="F1240" s="391"/>
      <c r="G1240" s="392"/>
      <c r="H1240" s="315"/>
      <c r="I1240" s="316"/>
      <c r="J1240" s="292" t="s">
        <v>120</v>
      </c>
      <c r="K1240" s="292">
        <f>H1240</f>
        <v>0</v>
      </c>
      <c r="L1240" s="316"/>
      <c r="M1240" s="316"/>
      <c r="N1240" s="292" t="s">
        <v>120</v>
      </c>
      <c r="O1240" s="292">
        <f>L1240</f>
        <v>0</v>
      </c>
      <c r="P1240" s="292">
        <f>H1240+L1240</f>
        <v>0</v>
      </c>
      <c r="Q1240" s="292">
        <f>I1240+M1240</f>
        <v>0</v>
      </c>
      <c r="R1240" s="292" t="s">
        <v>120</v>
      </c>
      <c r="S1240" s="294">
        <f>P1240</f>
        <v>0</v>
      </c>
    </row>
    <row r="1241" spans="1:19" ht="15.6" hidden="1" thickBot="1" x14ac:dyDescent="0.35">
      <c r="A1241" s="307" t="s">
        <v>123</v>
      </c>
      <c r="B1241" s="291" t="s">
        <v>120</v>
      </c>
      <c r="C1241" s="292" t="s">
        <v>120</v>
      </c>
      <c r="D1241" s="294" t="s">
        <v>120</v>
      </c>
      <c r="E1241" s="379" t="s">
        <v>120</v>
      </c>
      <c r="F1241" s="380" t="s">
        <v>120</v>
      </c>
      <c r="G1241" s="381" t="s">
        <v>120</v>
      </c>
      <c r="H1241" s="295" t="s">
        <v>120</v>
      </c>
      <c r="I1241" s="292" t="s">
        <v>120</v>
      </c>
      <c r="J1241" s="316"/>
      <c r="K1241" s="292">
        <f>J1241</f>
        <v>0</v>
      </c>
      <c r="L1241" s="292" t="s">
        <v>120</v>
      </c>
      <c r="M1241" s="292" t="s">
        <v>120</v>
      </c>
      <c r="N1241" s="316"/>
      <c r="O1241" s="292">
        <f>N1241</f>
        <v>0</v>
      </c>
      <c r="P1241" s="292" t="s">
        <v>120</v>
      </c>
      <c r="Q1241" s="292" t="s">
        <v>120</v>
      </c>
      <c r="R1241" s="292">
        <f>J1241+N1241</f>
        <v>0</v>
      </c>
      <c r="S1241" s="294">
        <f>R1241</f>
        <v>0</v>
      </c>
    </row>
    <row r="1242" spans="1:19" ht="18.600000000000001" hidden="1" thickBot="1" x14ac:dyDescent="0.35">
      <c r="A1242" s="308" t="s">
        <v>125</v>
      </c>
      <c r="B1242" s="309"/>
      <c r="C1242" s="292">
        <f>IF(E1242+G1242=0, 0, ROUND((P1242-Q1242)/(G1242+E1242)/12,0))</f>
        <v>0</v>
      </c>
      <c r="D1242" s="294">
        <f>IF(F1242=0,0,ROUND(Q1242/F1242,0))</f>
        <v>0</v>
      </c>
      <c r="E1242" s="379">
        <f>E1243+E1244</f>
        <v>0</v>
      </c>
      <c r="F1242" s="380">
        <f>F1243+F1244</f>
        <v>0</v>
      </c>
      <c r="G1242" s="381">
        <f>G1243+G1244</f>
        <v>0</v>
      </c>
      <c r="H1242" s="295">
        <f>H1243+H1244</f>
        <v>0</v>
      </c>
      <c r="I1242" s="292">
        <f t="shared" ref="I1242" si="400">I1243+I1244</f>
        <v>0</v>
      </c>
      <c r="J1242" s="292">
        <f>J1245</f>
        <v>0</v>
      </c>
      <c r="K1242" s="292">
        <f>IF(H1242+J1242=K1243+K1244+K1245,H1242+J1242,"CHYBA")</f>
        <v>0</v>
      </c>
      <c r="L1242" s="292">
        <f>L1243+L1244</f>
        <v>0</v>
      </c>
      <c r="M1242" s="292">
        <f>M1243+M1244</f>
        <v>0</v>
      </c>
      <c r="N1242" s="292">
        <f>N1245</f>
        <v>0</v>
      </c>
      <c r="O1242" s="292">
        <f>IF(L1242+N1242=O1243+O1244+O1245,L1242+N1242,"CHYBA")</f>
        <v>0</v>
      </c>
      <c r="P1242" s="292">
        <f>P1243+P1244</f>
        <v>0</v>
      </c>
      <c r="Q1242" s="292">
        <f>Q1243+Q1244</f>
        <v>0</v>
      </c>
      <c r="R1242" s="292">
        <f>R1245</f>
        <v>0</v>
      </c>
      <c r="S1242" s="294">
        <f>IF(P1242+R1242=S1243+S1244+S1245,P1242+R1242,"CHYBA")</f>
        <v>0</v>
      </c>
    </row>
    <row r="1243" spans="1:19" ht="15.6" hidden="1" thickBot="1" x14ac:dyDescent="0.35">
      <c r="A1243" s="307" t="s">
        <v>121</v>
      </c>
      <c r="B1243" s="291" t="s">
        <v>120</v>
      </c>
      <c r="C1243" s="292">
        <f>IF(E1243+G1243=0, 0, ROUND((P1243-Q1243)/(G1243+E1243)/12,0))</f>
        <v>0</v>
      </c>
      <c r="D1243" s="294">
        <f>IF(F1243=0,0,ROUND(Q1243/F1243,0))</f>
        <v>0</v>
      </c>
      <c r="E1243" s="390"/>
      <c r="F1243" s="391"/>
      <c r="G1243" s="392"/>
      <c r="H1243" s="315"/>
      <c r="I1243" s="316"/>
      <c r="J1243" s="292" t="s">
        <v>120</v>
      </c>
      <c r="K1243" s="292">
        <f>H1243</f>
        <v>0</v>
      </c>
      <c r="L1243" s="316"/>
      <c r="M1243" s="316"/>
      <c r="N1243" s="292" t="s">
        <v>120</v>
      </c>
      <c r="O1243" s="292">
        <f>L1243</f>
        <v>0</v>
      </c>
      <c r="P1243" s="292">
        <f>H1243+L1243</f>
        <v>0</v>
      </c>
      <c r="Q1243" s="292">
        <f>I1243+M1243</f>
        <v>0</v>
      </c>
      <c r="R1243" s="292" t="s">
        <v>120</v>
      </c>
      <c r="S1243" s="294">
        <f>P1243</f>
        <v>0</v>
      </c>
    </row>
    <row r="1244" spans="1:19" ht="15.6" hidden="1" thickBot="1" x14ac:dyDescent="0.35">
      <c r="A1244" s="307" t="s">
        <v>122</v>
      </c>
      <c r="B1244" s="291" t="s">
        <v>120</v>
      </c>
      <c r="C1244" s="292">
        <f>IF(E1244+G1244=0, 0, ROUND((P1244-Q1244)/(G1244+E1244)/12,0))</f>
        <v>0</v>
      </c>
      <c r="D1244" s="294">
        <f>IF(F1244=0,0,ROUND(Q1244/F1244,0))</f>
        <v>0</v>
      </c>
      <c r="E1244" s="390"/>
      <c r="F1244" s="391"/>
      <c r="G1244" s="392"/>
      <c r="H1244" s="315"/>
      <c r="I1244" s="316"/>
      <c r="J1244" s="292" t="s">
        <v>120</v>
      </c>
      <c r="K1244" s="292">
        <f>H1244</f>
        <v>0</v>
      </c>
      <c r="L1244" s="316"/>
      <c r="M1244" s="316"/>
      <c r="N1244" s="292" t="s">
        <v>120</v>
      </c>
      <c r="O1244" s="292">
        <f>L1244</f>
        <v>0</v>
      </c>
      <c r="P1244" s="292">
        <f>H1244+L1244</f>
        <v>0</v>
      </c>
      <c r="Q1244" s="292">
        <f>I1244+M1244</f>
        <v>0</v>
      </c>
      <c r="R1244" s="292" t="s">
        <v>120</v>
      </c>
      <c r="S1244" s="294">
        <f>P1244</f>
        <v>0</v>
      </c>
    </row>
    <row r="1245" spans="1:19" ht="15.6" hidden="1" thickBot="1" x14ac:dyDescent="0.35">
      <c r="A1245" s="307" t="s">
        <v>123</v>
      </c>
      <c r="B1245" s="291" t="s">
        <v>120</v>
      </c>
      <c r="C1245" s="292" t="s">
        <v>120</v>
      </c>
      <c r="D1245" s="294" t="s">
        <v>120</v>
      </c>
      <c r="E1245" s="379" t="s">
        <v>120</v>
      </c>
      <c r="F1245" s="380" t="s">
        <v>120</v>
      </c>
      <c r="G1245" s="381" t="s">
        <v>120</v>
      </c>
      <c r="H1245" s="295" t="s">
        <v>120</v>
      </c>
      <c r="I1245" s="292" t="s">
        <v>120</v>
      </c>
      <c r="J1245" s="316"/>
      <c r="K1245" s="292">
        <f>J1245</f>
        <v>0</v>
      </c>
      <c r="L1245" s="292" t="s">
        <v>120</v>
      </c>
      <c r="M1245" s="292" t="s">
        <v>120</v>
      </c>
      <c r="N1245" s="316"/>
      <c r="O1245" s="292">
        <f>N1245</f>
        <v>0</v>
      </c>
      <c r="P1245" s="292" t="s">
        <v>120</v>
      </c>
      <c r="Q1245" s="292" t="s">
        <v>120</v>
      </c>
      <c r="R1245" s="292">
        <f>J1245+N1245</f>
        <v>0</v>
      </c>
      <c r="S1245" s="294">
        <f>R1245</f>
        <v>0</v>
      </c>
    </row>
    <row r="1246" spans="1:19" ht="18.600000000000001" hidden="1" thickBot="1" x14ac:dyDescent="0.35">
      <c r="A1246" s="308" t="s">
        <v>125</v>
      </c>
      <c r="B1246" s="309"/>
      <c r="C1246" s="292">
        <f>IF(E1246+G1246=0, 0, ROUND((P1246-Q1246)/(G1246+E1246)/12,0))</f>
        <v>0</v>
      </c>
      <c r="D1246" s="294">
        <f>IF(F1246=0,0,ROUND(Q1246/F1246,0))</f>
        <v>0</v>
      </c>
      <c r="E1246" s="379">
        <f>E1247+E1248</f>
        <v>0</v>
      </c>
      <c r="F1246" s="380">
        <f>F1247+F1248</f>
        <v>0</v>
      </c>
      <c r="G1246" s="381">
        <f>G1247+G1248</f>
        <v>0</v>
      </c>
      <c r="H1246" s="295">
        <f>H1247+H1248</f>
        <v>0</v>
      </c>
      <c r="I1246" s="292">
        <f t="shared" ref="I1246" si="401">I1247+I1248</f>
        <v>0</v>
      </c>
      <c r="J1246" s="292">
        <f>J1249</f>
        <v>0</v>
      </c>
      <c r="K1246" s="292">
        <f>IF(H1246+J1246=K1247+K1248+K1249,H1246+J1246,"CHYBA")</f>
        <v>0</v>
      </c>
      <c r="L1246" s="292">
        <f>L1247+L1248</f>
        <v>0</v>
      </c>
      <c r="M1246" s="292">
        <f>M1247+M1248</f>
        <v>0</v>
      </c>
      <c r="N1246" s="292">
        <f>N1249</f>
        <v>0</v>
      </c>
      <c r="O1246" s="292">
        <f>IF(L1246+N1246=O1247+O1248+O1249,L1246+N1246,"CHYBA")</f>
        <v>0</v>
      </c>
      <c r="P1246" s="292">
        <f>P1247+P1248</f>
        <v>0</v>
      </c>
      <c r="Q1246" s="292">
        <f>Q1247+Q1248</f>
        <v>0</v>
      </c>
      <c r="R1246" s="292">
        <f>R1249</f>
        <v>0</v>
      </c>
      <c r="S1246" s="294">
        <f>IF(P1246+R1246=S1247+S1248+S1249,P1246+R1246,"CHYBA")</f>
        <v>0</v>
      </c>
    </row>
    <row r="1247" spans="1:19" ht="15.6" hidden="1" thickBot="1" x14ac:dyDescent="0.35">
      <c r="A1247" s="307" t="s">
        <v>121</v>
      </c>
      <c r="B1247" s="291" t="s">
        <v>120</v>
      </c>
      <c r="C1247" s="292">
        <f>IF(E1247+G1247=0, 0, ROUND((P1247-Q1247)/(G1247+E1247)/12,0))</f>
        <v>0</v>
      </c>
      <c r="D1247" s="294">
        <f>IF(F1247=0,0,ROUND(Q1247/F1247,0))</f>
        <v>0</v>
      </c>
      <c r="E1247" s="390"/>
      <c r="F1247" s="391"/>
      <c r="G1247" s="392"/>
      <c r="H1247" s="315"/>
      <c r="I1247" s="316"/>
      <c r="J1247" s="292" t="s">
        <v>120</v>
      </c>
      <c r="K1247" s="292">
        <f>H1247</f>
        <v>0</v>
      </c>
      <c r="L1247" s="316"/>
      <c r="M1247" s="316"/>
      <c r="N1247" s="292" t="s">
        <v>120</v>
      </c>
      <c r="O1247" s="292">
        <f>L1247</f>
        <v>0</v>
      </c>
      <c r="P1247" s="292">
        <f>H1247+L1247</f>
        <v>0</v>
      </c>
      <c r="Q1247" s="292">
        <f>I1247+M1247</f>
        <v>0</v>
      </c>
      <c r="R1247" s="292" t="s">
        <v>120</v>
      </c>
      <c r="S1247" s="294">
        <f>P1247</f>
        <v>0</v>
      </c>
    </row>
    <row r="1248" spans="1:19" ht="15.6" hidden="1" thickBot="1" x14ac:dyDescent="0.35">
      <c r="A1248" s="307" t="s">
        <v>122</v>
      </c>
      <c r="B1248" s="291" t="s">
        <v>120</v>
      </c>
      <c r="C1248" s="292">
        <f>IF(E1248+G1248=0, 0, ROUND((P1248-Q1248)/(G1248+E1248)/12,0))</f>
        <v>0</v>
      </c>
      <c r="D1248" s="294">
        <f>IF(F1248=0,0,ROUND(Q1248/F1248,0))</f>
        <v>0</v>
      </c>
      <c r="E1248" s="390"/>
      <c r="F1248" s="391"/>
      <c r="G1248" s="392"/>
      <c r="H1248" s="315"/>
      <c r="I1248" s="316"/>
      <c r="J1248" s="292" t="s">
        <v>120</v>
      </c>
      <c r="K1248" s="292">
        <f>H1248</f>
        <v>0</v>
      </c>
      <c r="L1248" s="316"/>
      <c r="M1248" s="316"/>
      <c r="N1248" s="292" t="s">
        <v>120</v>
      </c>
      <c r="O1248" s="292">
        <f>L1248</f>
        <v>0</v>
      </c>
      <c r="P1248" s="292">
        <f>H1248+L1248</f>
        <v>0</v>
      </c>
      <c r="Q1248" s="292">
        <f>I1248+M1248</f>
        <v>0</v>
      </c>
      <c r="R1248" s="292" t="s">
        <v>120</v>
      </c>
      <c r="S1248" s="294">
        <f>P1248</f>
        <v>0</v>
      </c>
    </row>
    <row r="1249" spans="1:19" ht="15.6" hidden="1" thickBot="1" x14ac:dyDescent="0.35">
      <c r="A1249" s="307" t="s">
        <v>123</v>
      </c>
      <c r="B1249" s="291" t="s">
        <v>120</v>
      </c>
      <c r="C1249" s="292" t="s">
        <v>120</v>
      </c>
      <c r="D1249" s="294" t="s">
        <v>120</v>
      </c>
      <c r="E1249" s="379" t="s">
        <v>120</v>
      </c>
      <c r="F1249" s="380" t="s">
        <v>120</v>
      </c>
      <c r="G1249" s="381" t="s">
        <v>120</v>
      </c>
      <c r="H1249" s="295" t="s">
        <v>120</v>
      </c>
      <c r="I1249" s="292" t="s">
        <v>120</v>
      </c>
      <c r="J1249" s="316"/>
      <c r="K1249" s="292">
        <f>J1249</f>
        <v>0</v>
      </c>
      <c r="L1249" s="292" t="s">
        <v>120</v>
      </c>
      <c r="M1249" s="292" t="s">
        <v>120</v>
      </c>
      <c r="N1249" s="316"/>
      <c r="O1249" s="292">
        <f>N1249</f>
        <v>0</v>
      </c>
      <c r="P1249" s="292" t="s">
        <v>120</v>
      </c>
      <c r="Q1249" s="292" t="s">
        <v>120</v>
      </c>
      <c r="R1249" s="292">
        <f>J1249+N1249</f>
        <v>0</v>
      </c>
      <c r="S1249" s="294">
        <f>R1249</f>
        <v>0</v>
      </c>
    </row>
    <row r="1250" spans="1:19" ht="18.600000000000001" hidden="1" thickBot="1" x14ac:dyDescent="0.35">
      <c r="A1250" s="308" t="s">
        <v>125</v>
      </c>
      <c r="B1250" s="309"/>
      <c r="C1250" s="292">
        <f>IF(E1250+G1250=0, 0, ROUND((P1250-Q1250)/(G1250+E1250)/12,0))</f>
        <v>0</v>
      </c>
      <c r="D1250" s="294">
        <f>IF(F1250=0,0,ROUND(Q1250/F1250,0))</f>
        <v>0</v>
      </c>
      <c r="E1250" s="379">
        <f>E1251+E1252</f>
        <v>0</v>
      </c>
      <c r="F1250" s="380">
        <f>F1251+F1252</f>
        <v>0</v>
      </c>
      <c r="G1250" s="381">
        <f>G1251+G1252</f>
        <v>0</v>
      </c>
      <c r="H1250" s="295">
        <f>H1251+H1252</f>
        <v>0</v>
      </c>
      <c r="I1250" s="292">
        <f t="shared" ref="I1250" si="402">I1251+I1252</f>
        <v>0</v>
      </c>
      <c r="J1250" s="292">
        <f>J1253</f>
        <v>0</v>
      </c>
      <c r="K1250" s="292">
        <f>IF(H1250+J1250=K1251+K1252+K1253,H1250+J1250,"CHYBA")</f>
        <v>0</v>
      </c>
      <c r="L1250" s="292">
        <f>L1251+L1252</f>
        <v>0</v>
      </c>
      <c r="M1250" s="292">
        <f>M1251+M1252</f>
        <v>0</v>
      </c>
      <c r="N1250" s="292">
        <f>N1253</f>
        <v>0</v>
      </c>
      <c r="O1250" s="292">
        <f>IF(L1250+N1250=O1251+O1252+O1253,L1250+N1250,"CHYBA")</f>
        <v>0</v>
      </c>
      <c r="P1250" s="292">
        <f>P1251+P1252</f>
        <v>0</v>
      </c>
      <c r="Q1250" s="292">
        <f>Q1251+Q1252</f>
        <v>0</v>
      </c>
      <c r="R1250" s="292">
        <f>R1253</f>
        <v>0</v>
      </c>
      <c r="S1250" s="294">
        <f>IF(P1250+R1250=S1251+S1252+S1253,P1250+R1250,"CHYBA")</f>
        <v>0</v>
      </c>
    </row>
    <row r="1251" spans="1:19" ht="15.6" hidden="1" thickBot="1" x14ac:dyDescent="0.35">
      <c r="A1251" s="307" t="s">
        <v>121</v>
      </c>
      <c r="B1251" s="291" t="s">
        <v>120</v>
      </c>
      <c r="C1251" s="292">
        <f>IF(E1251+G1251=0, 0, ROUND((P1251-Q1251)/(G1251+E1251)/12,0))</f>
        <v>0</v>
      </c>
      <c r="D1251" s="294">
        <f>IF(F1251=0,0,ROUND(Q1251/F1251,0))</f>
        <v>0</v>
      </c>
      <c r="E1251" s="390"/>
      <c r="F1251" s="391"/>
      <c r="G1251" s="392"/>
      <c r="H1251" s="315"/>
      <c r="I1251" s="316"/>
      <c r="J1251" s="292" t="s">
        <v>120</v>
      </c>
      <c r="K1251" s="292">
        <f>H1251</f>
        <v>0</v>
      </c>
      <c r="L1251" s="316"/>
      <c r="M1251" s="316"/>
      <c r="N1251" s="292" t="s">
        <v>120</v>
      </c>
      <c r="O1251" s="292">
        <f>L1251</f>
        <v>0</v>
      </c>
      <c r="P1251" s="292">
        <f>H1251+L1251</f>
        <v>0</v>
      </c>
      <c r="Q1251" s="292">
        <f>I1251+M1251</f>
        <v>0</v>
      </c>
      <c r="R1251" s="292" t="s">
        <v>120</v>
      </c>
      <c r="S1251" s="294">
        <f>P1251</f>
        <v>0</v>
      </c>
    </row>
    <row r="1252" spans="1:19" ht="15.6" hidden="1" thickBot="1" x14ac:dyDescent="0.35">
      <c r="A1252" s="307" t="s">
        <v>122</v>
      </c>
      <c r="B1252" s="291" t="s">
        <v>120</v>
      </c>
      <c r="C1252" s="292">
        <f>IF(E1252+G1252=0, 0, ROUND((P1252-Q1252)/(G1252+E1252)/12,0))</f>
        <v>0</v>
      </c>
      <c r="D1252" s="294">
        <f>IF(F1252=0,0,ROUND(Q1252/F1252,0))</f>
        <v>0</v>
      </c>
      <c r="E1252" s="390"/>
      <c r="F1252" s="391"/>
      <c r="G1252" s="392"/>
      <c r="H1252" s="315"/>
      <c r="I1252" s="316"/>
      <c r="J1252" s="292" t="s">
        <v>120</v>
      </c>
      <c r="K1252" s="292">
        <f>H1252</f>
        <v>0</v>
      </c>
      <c r="L1252" s="316"/>
      <c r="M1252" s="316"/>
      <c r="N1252" s="292" t="s">
        <v>120</v>
      </c>
      <c r="O1252" s="292">
        <f>L1252</f>
        <v>0</v>
      </c>
      <c r="P1252" s="292">
        <f>H1252+L1252</f>
        <v>0</v>
      </c>
      <c r="Q1252" s="292">
        <f>I1252+M1252</f>
        <v>0</v>
      </c>
      <c r="R1252" s="292" t="s">
        <v>120</v>
      </c>
      <c r="S1252" s="294">
        <f>P1252</f>
        <v>0</v>
      </c>
    </row>
    <row r="1253" spans="1:19" ht="15.6" hidden="1" thickBot="1" x14ac:dyDescent="0.35">
      <c r="A1253" s="325" t="s">
        <v>123</v>
      </c>
      <c r="B1253" s="326" t="s">
        <v>120</v>
      </c>
      <c r="C1253" s="327" t="s">
        <v>120</v>
      </c>
      <c r="D1253" s="333" t="s">
        <v>120</v>
      </c>
      <c r="E1253" s="382" t="s">
        <v>120</v>
      </c>
      <c r="F1253" s="383" t="s">
        <v>120</v>
      </c>
      <c r="G1253" s="384" t="s">
        <v>120</v>
      </c>
      <c r="H1253" s="331" t="s">
        <v>120</v>
      </c>
      <c r="I1253" s="327" t="s">
        <v>120</v>
      </c>
      <c r="J1253" s="332"/>
      <c r="K1253" s="327">
        <f>J1253</f>
        <v>0</v>
      </c>
      <c r="L1253" s="327" t="s">
        <v>120</v>
      </c>
      <c r="M1253" s="327" t="s">
        <v>120</v>
      </c>
      <c r="N1253" s="332"/>
      <c r="O1253" s="327">
        <f>N1253</f>
        <v>0</v>
      </c>
      <c r="P1253" s="327" t="s">
        <v>120</v>
      </c>
      <c r="Q1253" s="327" t="s">
        <v>120</v>
      </c>
      <c r="R1253" s="327">
        <f>J1253+N1253</f>
        <v>0</v>
      </c>
      <c r="S1253" s="333">
        <f>R1253</f>
        <v>0</v>
      </c>
    </row>
    <row r="1254" spans="1:19" ht="16.2" hidden="1" thickBot="1" x14ac:dyDescent="0.35">
      <c r="A1254" s="301" t="s">
        <v>126</v>
      </c>
      <c r="B1254" s="302" t="s">
        <v>120</v>
      </c>
      <c r="C1254" s="319">
        <f>IF(E1254+G1254=0, 0, ROUND((P1254-Q1254)/(G1254+E1254)/12,0))</f>
        <v>0</v>
      </c>
      <c r="D1254" s="324">
        <f>IF(F1254=0,0,ROUND(Q1254/F1254,0))</f>
        <v>0</v>
      </c>
      <c r="E1254" s="395">
        <f>E1255+E1256</f>
        <v>0</v>
      </c>
      <c r="F1254" s="396">
        <f>F1255+F1256</f>
        <v>0</v>
      </c>
      <c r="G1254" s="397">
        <f>G1255+G1256</f>
        <v>0</v>
      </c>
      <c r="H1254" s="306">
        <f>H1255+H1256</f>
        <v>0</v>
      </c>
      <c r="I1254" s="303">
        <f t="shared" ref="I1254" si="403">I1255+I1256</f>
        <v>0</v>
      </c>
      <c r="J1254" s="303">
        <f>J1257</f>
        <v>0</v>
      </c>
      <c r="K1254" s="303">
        <f>IF(H1254+J1254=K1255+K1256+K1257,H1254+J1254,"CHYBA")</f>
        <v>0</v>
      </c>
      <c r="L1254" s="303">
        <f>L1255+L1256</f>
        <v>0</v>
      </c>
      <c r="M1254" s="303">
        <f>M1255+M1256</f>
        <v>0</v>
      </c>
      <c r="N1254" s="303">
        <f>N1257</f>
        <v>0</v>
      </c>
      <c r="O1254" s="303">
        <f>IF(L1254+N1254=O1255+O1256+O1257,L1254+N1254,"CHYBA")</f>
        <v>0</v>
      </c>
      <c r="P1254" s="303">
        <f>P1255+P1256</f>
        <v>0</v>
      </c>
      <c r="Q1254" s="303">
        <f>Q1255+Q1256</f>
        <v>0</v>
      </c>
      <c r="R1254" s="303">
        <f>R1257</f>
        <v>0</v>
      </c>
      <c r="S1254" s="305">
        <f>IF(P1254+R1254=S1255+S1256+S1257,P1254+R1254,"CHYBA")</f>
        <v>0</v>
      </c>
    </row>
    <row r="1255" spans="1:19" ht="15.6" hidden="1" thickBot="1" x14ac:dyDescent="0.35">
      <c r="A1255" s="307" t="s">
        <v>121</v>
      </c>
      <c r="B1255" s="291" t="s">
        <v>120</v>
      </c>
      <c r="C1255" s="292">
        <f>IF(E1255+G1255=0, 0, ROUND((P1255-Q1255)/(G1255+E1255)/12,0))</f>
        <v>0</v>
      </c>
      <c r="D1255" s="294">
        <f>IF(F1255=0,0,ROUND(Q1255/F1255,0))</f>
        <v>0</v>
      </c>
      <c r="E1255" s="379">
        <f>E1259+E1263+E1267+E1271+E1275+E1279+E1283</f>
        <v>0</v>
      </c>
      <c r="F1255" s="380">
        <f>F1259+F1263+F1267+F1271+F1275+F1279+F1283</f>
        <v>0</v>
      </c>
      <c r="G1255" s="381">
        <f>G1259+G1263+G1267+G1271+G1275+G1279+G1283</f>
        <v>0</v>
      </c>
      <c r="H1255" s="295">
        <f>H1259+H1263+H1267+H1271+H1275+H1279+H1283</f>
        <v>0</v>
      </c>
      <c r="I1255" s="292">
        <f t="shared" ref="I1255:I1256" si="404">I1259+I1263+I1267+I1271+I1275+I1279+I1283</f>
        <v>0</v>
      </c>
      <c r="J1255" s="292" t="s">
        <v>120</v>
      </c>
      <c r="K1255" s="292">
        <f>H1255</f>
        <v>0</v>
      </c>
      <c r="L1255" s="292">
        <f>L1259+L1263+L1267+L1271+L1275+L1279+L1283</f>
        <v>0</v>
      </c>
      <c r="M1255" s="292">
        <f t="shared" ref="M1255:M1256" si="405">M1259+M1263+M1267+M1271+M1275+M1279+M1283</f>
        <v>0</v>
      </c>
      <c r="N1255" s="292" t="s">
        <v>120</v>
      </c>
      <c r="O1255" s="292">
        <f>L1255</f>
        <v>0</v>
      </c>
      <c r="P1255" s="292">
        <f>H1255+L1255</f>
        <v>0</v>
      </c>
      <c r="Q1255" s="292">
        <f>I1255+M1255</f>
        <v>0</v>
      </c>
      <c r="R1255" s="292" t="s">
        <v>120</v>
      </c>
      <c r="S1255" s="294">
        <f>P1255</f>
        <v>0</v>
      </c>
    </row>
    <row r="1256" spans="1:19" ht="15.6" hidden="1" thickBot="1" x14ac:dyDescent="0.35">
      <c r="A1256" s="307" t="s">
        <v>122</v>
      </c>
      <c r="B1256" s="291" t="s">
        <v>120</v>
      </c>
      <c r="C1256" s="292">
        <f>IF(E1256+G1256=0, 0, ROUND((P1256-Q1256)/(G1256+E1256)/12,0))</f>
        <v>0</v>
      </c>
      <c r="D1256" s="294">
        <f>IF(F1256=0,0,ROUND(Q1256/F1256,0))</f>
        <v>0</v>
      </c>
      <c r="E1256" s="379">
        <f>E1260+E1264+E1268+E1272+E1276+E1280+E1284</f>
        <v>0</v>
      </c>
      <c r="F1256" s="380">
        <f t="shared" ref="F1256:G1256" si="406">F1260+F1264+F1268+F1272+F1276+F1280+F1284</f>
        <v>0</v>
      </c>
      <c r="G1256" s="381">
        <f t="shared" si="406"/>
        <v>0</v>
      </c>
      <c r="H1256" s="295">
        <f>H1260+H1264+H1268+H1272+H1276+H1280+H1284</f>
        <v>0</v>
      </c>
      <c r="I1256" s="292">
        <f t="shared" si="404"/>
        <v>0</v>
      </c>
      <c r="J1256" s="292" t="s">
        <v>120</v>
      </c>
      <c r="K1256" s="292">
        <f>H1256</f>
        <v>0</v>
      </c>
      <c r="L1256" s="292">
        <f>L1260+L1264+L1268+L1272+L1276+L1280+L1284</f>
        <v>0</v>
      </c>
      <c r="M1256" s="292">
        <f t="shared" si="405"/>
        <v>0</v>
      </c>
      <c r="N1256" s="292" t="s">
        <v>120</v>
      </c>
      <c r="O1256" s="292">
        <f>L1256</f>
        <v>0</v>
      </c>
      <c r="P1256" s="292">
        <f>H1256+L1256</f>
        <v>0</v>
      </c>
      <c r="Q1256" s="292">
        <f>I1256+M1256</f>
        <v>0</v>
      </c>
      <c r="R1256" s="292" t="s">
        <v>120</v>
      </c>
      <c r="S1256" s="294">
        <f>P1256</f>
        <v>0</v>
      </c>
    </row>
    <row r="1257" spans="1:19" ht="15.6" hidden="1" thickBot="1" x14ac:dyDescent="0.35">
      <c r="A1257" s="307" t="s">
        <v>123</v>
      </c>
      <c r="B1257" s="291" t="s">
        <v>120</v>
      </c>
      <c r="C1257" s="292" t="s">
        <v>120</v>
      </c>
      <c r="D1257" s="294" t="s">
        <v>120</v>
      </c>
      <c r="E1257" s="379" t="s">
        <v>120</v>
      </c>
      <c r="F1257" s="380" t="s">
        <v>120</v>
      </c>
      <c r="G1257" s="381" t="s">
        <v>120</v>
      </c>
      <c r="H1257" s="295" t="s">
        <v>120</v>
      </c>
      <c r="I1257" s="292" t="s">
        <v>120</v>
      </c>
      <c r="J1257" s="292">
        <f>J1261+J1265+J1269+J1273+J1277+J1281+J1285</f>
        <v>0</v>
      </c>
      <c r="K1257" s="292">
        <f>J1257</f>
        <v>0</v>
      </c>
      <c r="L1257" s="292" t="s">
        <v>120</v>
      </c>
      <c r="M1257" s="292" t="s">
        <v>120</v>
      </c>
      <c r="N1257" s="292">
        <f>N1261+N1265+N1269+N1273+N1277+N1281+N1285</f>
        <v>0</v>
      </c>
      <c r="O1257" s="292">
        <f>N1257</f>
        <v>0</v>
      </c>
      <c r="P1257" s="292" t="s">
        <v>120</v>
      </c>
      <c r="Q1257" s="292" t="s">
        <v>120</v>
      </c>
      <c r="R1257" s="292">
        <f>J1257+N1257</f>
        <v>0</v>
      </c>
      <c r="S1257" s="294">
        <f>R1257</f>
        <v>0</v>
      </c>
    </row>
    <row r="1258" spans="1:19" ht="18.600000000000001" hidden="1" thickBot="1" x14ac:dyDescent="0.35">
      <c r="A1258" s="308" t="s">
        <v>125</v>
      </c>
      <c r="B1258" s="309"/>
      <c r="C1258" s="292">
        <f>IF(E1258+G1258=0, 0, ROUND((P1258-Q1258)/(G1258+E1258)/12,0))</f>
        <v>0</v>
      </c>
      <c r="D1258" s="294">
        <f>IF(F1258=0,0,ROUND(Q1258/F1258,0))</f>
        <v>0</v>
      </c>
      <c r="E1258" s="379">
        <f>E1259+E1260</f>
        <v>0</v>
      </c>
      <c r="F1258" s="380">
        <f>F1259+F1260</f>
        <v>0</v>
      </c>
      <c r="G1258" s="381">
        <f>G1259+G1260</f>
        <v>0</v>
      </c>
      <c r="H1258" s="310">
        <f>H1259+H1260</f>
        <v>0</v>
      </c>
      <c r="I1258" s="311">
        <f>I1259+I1260</f>
        <v>0</v>
      </c>
      <c r="J1258" s="311">
        <f>J1261</f>
        <v>0</v>
      </c>
      <c r="K1258" s="311">
        <f>IF(H1258+J1258=K1259+K1260+K1261,H1258+J1258,"CHYBA")</f>
        <v>0</v>
      </c>
      <c r="L1258" s="292">
        <f>L1259+L1260</f>
        <v>0</v>
      </c>
      <c r="M1258" s="292">
        <f>M1259+M1260</f>
        <v>0</v>
      </c>
      <c r="N1258" s="292">
        <f>N1261</f>
        <v>0</v>
      </c>
      <c r="O1258" s="292">
        <f>IF(L1258+N1258=O1259+O1260+O1261,L1258+N1258,"CHYBA")</f>
        <v>0</v>
      </c>
      <c r="P1258" s="292">
        <f>P1259+P1260</f>
        <v>0</v>
      </c>
      <c r="Q1258" s="292">
        <f>Q1259+Q1260</f>
        <v>0</v>
      </c>
      <c r="R1258" s="292">
        <f>R1261</f>
        <v>0</v>
      </c>
      <c r="S1258" s="294">
        <f>IF(P1258+R1258=S1259+S1260+S1261,P1258+R1258,"CHYBA")</f>
        <v>0</v>
      </c>
    </row>
    <row r="1259" spans="1:19" ht="15.6" hidden="1" thickBot="1" x14ac:dyDescent="0.35">
      <c r="A1259" s="307" t="s">
        <v>121</v>
      </c>
      <c r="B1259" s="291" t="s">
        <v>120</v>
      </c>
      <c r="C1259" s="292">
        <f>IF(E1259+G1259=0, 0, ROUND((P1259-Q1259)/(G1259+E1259)/12,0))</f>
        <v>0</v>
      </c>
      <c r="D1259" s="294">
        <f>IF(F1259=0,0,ROUND(Q1259/F1259,0))</f>
        <v>0</v>
      </c>
      <c r="E1259" s="390"/>
      <c r="F1259" s="391"/>
      <c r="G1259" s="392"/>
      <c r="H1259" s="315"/>
      <c r="I1259" s="316"/>
      <c r="J1259" s="311" t="s">
        <v>120</v>
      </c>
      <c r="K1259" s="311">
        <f>H1259</f>
        <v>0</v>
      </c>
      <c r="L1259" s="316"/>
      <c r="M1259" s="316"/>
      <c r="N1259" s="292" t="s">
        <v>120</v>
      </c>
      <c r="O1259" s="292">
        <f>L1259</f>
        <v>0</v>
      </c>
      <c r="P1259" s="292">
        <f>H1259+L1259</f>
        <v>0</v>
      </c>
      <c r="Q1259" s="292">
        <f>I1259+M1259</f>
        <v>0</v>
      </c>
      <c r="R1259" s="292" t="s">
        <v>120</v>
      </c>
      <c r="S1259" s="294">
        <f>P1259</f>
        <v>0</v>
      </c>
    </row>
    <row r="1260" spans="1:19" ht="15.6" hidden="1" thickBot="1" x14ac:dyDescent="0.35">
      <c r="A1260" s="307" t="s">
        <v>122</v>
      </c>
      <c r="B1260" s="291" t="s">
        <v>120</v>
      </c>
      <c r="C1260" s="292">
        <f>IF(E1260+G1260=0, 0, ROUND((P1260-Q1260)/(G1260+E1260)/12,0))</f>
        <v>0</v>
      </c>
      <c r="D1260" s="294">
        <f>IF(F1260=0,0,ROUND(Q1260/F1260,0))</f>
        <v>0</v>
      </c>
      <c r="E1260" s="390"/>
      <c r="F1260" s="391"/>
      <c r="G1260" s="392"/>
      <c r="H1260" s="315"/>
      <c r="I1260" s="316"/>
      <c r="J1260" s="311" t="s">
        <v>120</v>
      </c>
      <c r="K1260" s="311">
        <f>H1260</f>
        <v>0</v>
      </c>
      <c r="L1260" s="316"/>
      <c r="M1260" s="316"/>
      <c r="N1260" s="292" t="s">
        <v>120</v>
      </c>
      <c r="O1260" s="292">
        <f>L1260</f>
        <v>0</v>
      </c>
      <c r="P1260" s="292">
        <f>H1260+L1260</f>
        <v>0</v>
      </c>
      <c r="Q1260" s="292">
        <f>I1260+M1260</f>
        <v>0</v>
      </c>
      <c r="R1260" s="292" t="s">
        <v>120</v>
      </c>
      <c r="S1260" s="294">
        <f>P1260</f>
        <v>0</v>
      </c>
    </row>
    <row r="1261" spans="1:19" ht="15.6" hidden="1" thickBot="1" x14ac:dyDescent="0.35">
      <c r="A1261" s="307" t="s">
        <v>123</v>
      </c>
      <c r="B1261" s="291" t="s">
        <v>120</v>
      </c>
      <c r="C1261" s="292" t="s">
        <v>120</v>
      </c>
      <c r="D1261" s="294" t="s">
        <v>120</v>
      </c>
      <c r="E1261" s="379" t="s">
        <v>120</v>
      </c>
      <c r="F1261" s="380" t="s">
        <v>120</v>
      </c>
      <c r="G1261" s="381" t="s">
        <v>120</v>
      </c>
      <c r="H1261" s="295" t="s">
        <v>120</v>
      </c>
      <c r="I1261" s="292" t="s">
        <v>120</v>
      </c>
      <c r="J1261" s="316"/>
      <c r="K1261" s="311">
        <f>J1261</f>
        <v>0</v>
      </c>
      <c r="L1261" s="292" t="s">
        <v>120</v>
      </c>
      <c r="M1261" s="292" t="s">
        <v>120</v>
      </c>
      <c r="N1261" s="316"/>
      <c r="O1261" s="292">
        <f>N1261</f>
        <v>0</v>
      </c>
      <c r="P1261" s="292" t="s">
        <v>120</v>
      </c>
      <c r="Q1261" s="292" t="s">
        <v>120</v>
      </c>
      <c r="R1261" s="292">
        <f>J1261+N1261</f>
        <v>0</v>
      </c>
      <c r="S1261" s="294">
        <f>R1261</f>
        <v>0</v>
      </c>
    </row>
    <row r="1262" spans="1:19" ht="18.600000000000001" hidden="1" thickBot="1" x14ac:dyDescent="0.35">
      <c r="A1262" s="308" t="s">
        <v>125</v>
      </c>
      <c r="B1262" s="309"/>
      <c r="C1262" s="292">
        <f>IF(E1262+G1262=0, 0, ROUND((P1262-Q1262)/(G1262+E1262)/12,0))</f>
        <v>0</v>
      </c>
      <c r="D1262" s="294">
        <f>IF(F1262=0,0,ROUND(Q1262/F1262,0))</f>
        <v>0</v>
      </c>
      <c r="E1262" s="379">
        <f>E1263+E1264</f>
        <v>0</v>
      </c>
      <c r="F1262" s="380">
        <f>F1263+F1264</f>
        <v>0</v>
      </c>
      <c r="G1262" s="381">
        <f>G1263+G1264</f>
        <v>0</v>
      </c>
      <c r="H1262" s="295">
        <f>H1263+H1264</f>
        <v>0</v>
      </c>
      <c r="I1262" s="292">
        <f t="shared" ref="I1262" si="407">I1263+I1264</f>
        <v>0</v>
      </c>
      <c r="J1262" s="292">
        <f>J1265</f>
        <v>0</v>
      </c>
      <c r="K1262" s="292">
        <f>IF(H1262+J1262=K1263+K1264+K1265,H1262+J1262,"CHYBA")</f>
        <v>0</v>
      </c>
      <c r="L1262" s="292">
        <f>L1263+L1264</f>
        <v>0</v>
      </c>
      <c r="M1262" s="292">
        <f>M1263+M1264</f>
        <v>0</v>
      </c>
      <c r="N1262" s="292">
        <f>N1265</f>
        <v>0</v>
      </c>
      <c r="O1262" s="292">
        <f>IF(L1262+N1262=O1263+O1264+O1265,L1262+N1262,"CHYBA")</f>
        <v>0</v>
      </c>
      <c r="P1262" s="292">
        <f>P1263+P1264</f>
        <v>0</v>
      </c>
      <c r="Q1262" s="292">
        <f>Q1263+Q1264</f>
        <v>0</v>
      </c>
      <c r="R1262" s="292">
        <f>R1265</f>
        <v>0</v>
      </c>
      <c r="S1262" s="294">
        <f>IF(P1262+R1262=S1263+S1264+S1265,P1262+R1262,"CHYBA")</f>
        <v>0</v>
      </c>
    </row>
    <row r="1263" spans="1:19" ht="15.6" hidden="1" thickBot="1" x14ac:dyDescent="0.35">
      <c r="A1263" s="307" t="s">
        <v>121</v>
      </c>
      <c r="B1263" s="291" t="s">
        <v>120</v>
      </c>
      <c r="C1263" s="292">
        <f>IF(E1263+G1263=0, 0, ROUND((P1263-Q1263)/(G1263+E1263)/12,0))</f>
        <v>0</v>
      </c>
      <c r="D1263" s="294">
        <f>IF(F1263=0,0,ROUND(Q1263/F1263,0))</f>
        <v>0</v>
      </c>
      <c r="E1263" s="390"/>
      <c r="F1263" s="391"/>
      <c r="G1263" s="392"/>
      <c r="H1263" s="315"/>
      <c r="I1263" s="316"/>
      <c r="J1263" s="292" t="s">
        <v>120</v>
      </c>
      <c r="K1263" s="292">
        <f>H1263</f>
        <v>0</v>
      </c>
      <c r="L1263" s="316"/>
      <c r="M1263" s="316"/>
      <c r="N1263" s="292" t="s">
        <v>120</v>
      </c>
      <c r="O1263" s="292">
        <f>L1263</f>
        <v>0</v>
      </c>
      <c r="P1263" s="292">
        <f>H1263+L1263</f>
        <v>0</v>
      </c>
      <c r="Q1263" s="292">
        <f>I1263+M1263</f>
        <v>0</v>
      </c>
      <c r="R1263" s="292" t="s">
        <v>120</v>
      </c>
      <c r="S1263" s="294">
        <f>P1263</f>
        <v>0</v>
      </c>
    </row>
    <row r="1264" spans="1:19" ht="15.6" hidden="1" thickBot="1" x14ac:dyDescent="0.35">
      <c r="A1264" s="307" t="s">
        <v>122</v>
      </c>
      <c r="B1264" s="291" t="s">
        <v>120</v>
      </c>
      <c r="C1264" s="292">
        <f>IF(E1264+G1264=0, 0, ROUND((P1264-Q1264)/(G1264+E1264)/12,0))</f>
        <v>0</v>
      </c>
      <c r="D1264" s="294">
        <f>IF(F1264=0,0,ROUND(Q1264/F1264,0))</f>
        <v>0</v>
      </c>
      <c r="E1264" s="390"/>
      <c r="F1264" s="391"/>
      <c r="G1264" s="392"/>
      <c r="H1264" s="315"/>
      <c r="I1264" s="316"/>
      <c r="J1264" s="292" t="s">
        <v>120</v>
      </c>
      <c r="K1264" s="292">
        <f>H1264</f>
        <v>0</v>
      </c>
      <c r="L1264" s="316"/>
      <c r="M1264" s="316"/>
      <c r="N1264" s="292" t="s">
        <v>120</v>
      </c>
      <c r="O1264" s="292">
        <f>L1264</f>
        <v>0</v>
      </c>
      <c r="P1264" s="292">
        <f>H1264+L1264</f>
        <v>0</v>
      </c>
      <c r="Q1264" s="292">
        <f>I1264+M1264</f>
        <v>0</v>
      </c>
      <c r="R1264" s="292" t="s">
        <v>120</v>
      </c>
      <c r="S1264" s="294">
        <f>P1264</f>
        <v>0</v>
      </c>
    </row>
    <row r="1265" spans="1:19" ht="15.6" hidden="1" thickBot="1" x14ac:dyDescent="0.35">
      <c r="A1265" s="307" t="s">
        <v>123</v>
      </c>
      <c r="B1265" s="291" t="s">
        <v>120</v>
      </c>
      <c r="C1265" s="292" t="s">
        <v>120</v>
      </c>
      <c r="D1265" s="294" t="s">
        <v>120</v>
      </c>
      <c r="E1265" s="379" t="s">
        <v>120</v>
      </c>
      <c r="F1265" s="380" t="s">
        <v>120</v>
      </c>
      <c r="G1265" s="381" t="s">
        <v>120</v>
      </c>
      <c r="H1265" s="295" t="s">
        <v>120</v>
      </c>
      <c r="I1265" s="292" t="s">
        <v>120</v>
      </c>
      <c r="J1265" s="316"/>
      <c r="K1265" s="292">
        <f>J1265</f>
        <v>0</v>
      </c>
      <c r="L1265" s="292" t="s">
        <v>120</v>
      </c>
      <c r="M1265" s="292" t="s">
        <v>120</v>
      </c>
      <c r="N1265" s="316"/>
      <c r="O1265" s="292">
        <f>N1265</f>
        <v>0</v>
      </c>
      <c r="P1265" s="292" t="s">
        <v>120</v>
      </c>
      <c r="Q1265" s="292" t="s">
        <v>120</v>
      </c>
      <c r="R1265" s="292">
        <f>J1265+N1265</f>
        <v>0</v>
      </c>
      <c r="S1265" s="294">
        <f>R1265</f>
        <v>0</v>
      </c>
    </row>
    <row r="1266" spans="1:19" ht="18.600000000000001" hidden="1" thickBot="1" x14ac:dyDescent="0.35">
      <c r="A1266" s="308" t="s">
        <v>125</v>
      </c>
      <c r="B1266" s="309"/>
      <c r="C1266" s="292">
        <f>IF(E1266+G1266=0, 0, ROUND((P1266-Q1266)/(G1266+E1266)/12,0))</f>
        <v>0</v>
      </c>
      <c r="D1266" s="294">
        <f>IF(F1266=0,0,ROUND(Q1266/F1266,0))</f>
        <v>0</v>
      </c>
      <c r="E1266" s="379">
        <f>E1267+E1268</f>
        <v>0</v>
      </c>
      <c r="F1266" s="380">
        <f>F1267+F1268</f>
        <v>0</v>
      </c>
      <c r="G1266" s="381">
        <f>G1267+G1268</f>
        <v>0</v>
      </c>
      <c r="H1266" s="295">
        <f>H1267+H1268</f>
        <v>0</v>
      </c>
      <c r="I1266" s="292">
        <f t="shared" ref="I1266" si="408">I1267+I1268</f>
        <v>0</v>
      </c>
      <c r="J1266" s="292">
        <f>J1269</f>
        <v>0</v>
      </c>
      <c r="K1266" s="292">
        <f>IF(H1266+J1266=K1267+K1268+K1269,H1266+J1266,"CHYBA")</f>
        <v>0</v>
      </c>
      <c r="L1266" s="292">
        <f>L1267+L1268</f>
        <v>0</v>
      </c>
      <c r="M1266" s="292">
        <f>M1267+M1268</f>
        <v>0</v>
      </c>
      <c r="N1266" s="292">
        <f>N1269</f>
        <v>0</v>
      </c>
      <c r="O1266" s="292">
        <f>IF(L1266+N1266=O1267+O1268+O1269,L1266+N1266,"CHYBA")</f>
        <v>0</v>
      </c>
      <c r="P1266" s="292">
        <f>P1267+P1268</f>
        <v>0</v>
      </c>
      <c r="Q1266" s="292">
        <f>Q1267+Q1268</f>
        <v>0</v>
      </c>
      <c r="R1266" s="292">
        <f>R1269</f>
        <v>0</v>
      </c>
      <c r="S1266" s="294">
        <f>IF(P1266+R1266=S1267+S1268+S1269,P1266+R1266,"CHYBA")</f>
        <v>0</v>
      </c>
    </row>
    <row r="1267" spans="1:19" ht="15.6" hidden="1" thickBot="1" x14ac:dyDescent="0.35">
      <c r="A1267" s="307" t="s">
        <v>121</v>
      </c>
      <c r="B1267" s="291" t="s">
        <v>120</v>
      </c>
      <c r="C1267" s="292">
        <f>IF(E1267+G1267=0, 0, ROUND((P1267-Q1267)/(G1267+E1267)/12,0))</f>
        <v>0</v>
      </c>
      <c r="D1267" s="294">
        <f>IF(F1267=0,0,ROUND(Q1267/F1267,0))</f>
        <v>0</v>
      </c>
      <c r="E1267" s="390"/>
      <c r="F1267" s="391"/>
      <c r="G1267" s="392"/>
      <c r="H1267" s="315"/>
      <c r="I1267" s="316"/>
      <c r="J1267" s="292" t="s">
        <v>120</v>
      </c>
      <c r="K1267" s="292">
        <f>H1267</f>
        <v>0</v>
      </c>
      <c r="L1267" s="316"/>
      <c r="M1267" s="316"/>
      <c r="N1267" s="292" t="s">
        <v>120</v>
      </c>
      <c r="O1267" s="292">
        <f>L1267</f>
        <v>0</v>
      </c>
      <c r="P1267" s="292">
        <f>H1267+L1267</f>
        <v>0</v>
      </c>
      <c r="Q1267" s="292">
        <f>I1267+M1267</f>
        <v>0</v>
      </c>
      <c r="R1267" s="292" t="s">
        <v>120</v>
      </c>
      <c r="S1267" s="294">
        <f>P1267</f>
        <v>0</v>
      </c>
    </row>
    <row r="1268" spans="1:19" ht="15.6" hidden="1" thickBot="1" x14ac:dyDescent="0.35">
      <c r="A1268" s="307" t="s">
        <v>122</v>
      </c>
      <c r="B1268" s="291" t="s">
        <v>120</v>
      </c>
      <c r="C1268" s="292">
        <f>IF(E1268+G1268=0, 0, ROUND((P1268-Q1268)/(G1268+E1268)/12,0))</f>
        <v>0</v>
      </c>
      <c r="D1268" s="294">
        <f>IF(F1268=0,0,ROUND(Q1268/F1268,0))</f>
        <v>0</v>
      </c>
      <c r="E1268" s="390"/>
      <c r="F1268" s="391"/>
      <c r="G1268" s="392"/>
      <c r="H1268" s="315"/>
      <c r="I1268" s="316"/>
      <c r="J1268" s="292" t="s">
        <v>120</v>
      </c>
      <c r="K1268" s="292">
        <f>H1268</f>
        <v>0</v>
      </c>
      <c r="L1268" s="316"/>
      <c r="M1268" s="316"/>
      <c r="N1268" s="292" t="s">
        <v>120</v>
      </c>
      <c r="O1268" s="292">
        <f>L1268</f>
        <v>0</v>
      </c>
      <c r="P1268" s="292">
        <f>H1268+L1268</f>
        <v>0</v>
      </c>
      <c r="Q1268" s="292">
        <f>I1268+M1268</f>
        <v>0</v>
      </c>
      <c r="R1268" s="292" t="s">
        <v>120</v>
      </c>
      <c r="S1268" s="294">
        <f>P1268</f>
        <v>0</v>
      </c>
    </row>
    <row r="1269" spans="1:19" ht="15.6" hidden="1" thickBot="1" x14ac:dyDescent="0.35">
      <c r="A1269" s="307" t="s">
        <v>123</v>
      </c>
      <c r="B1269" s="291" t="s">
        <v>120</v>
      </c>
      <c r="C1269" s="292" t="s">
        <v>120</v>
      </c>
      <c r="D1269" s="294" t="s">
        <v>120</v>
      </c>
      <c r="E1269" s="379" t="s">
        <v>120</v>
      </c>
      <c r="F1269" s="380" t="s">
        <v>120</v>
      </c>
      <c r="G1269" s="381" t="s">
        <v>120</v>
      </c>
      <c r="H1269" s="295" t="s">
        <v>120</v>
      </c>
      <c r="I1269" s="292" t="s">
        <v>120</v>
      </c>
      <c r="J1269" s="316"/>
      <c r="K1269" s="292">
        <f>J1269</f>
        <v>0</v>
      </c>
      <c r="L1269" s="292" t="s">
        <v>120</v>
      </c>
      <c r="M1269" s="292" t="s">
        <v>120</v>
      </c>
      <c r="N1269" s="316"/>
      <c r="O1269" s="292">
        <f>N1269</f>
        <v>0</v>
      </c>
      <c r="P1269" s="292" t="s">
        <v>120</v>
      </c>
      <c r="Q1269" s="292" t="s">
        <v>120</v>
      </c>
      <c r="R1269" s="292">
        <f>J1269+N1269</f>
        <v>0</v>
      </c>
      <c r="S1269" s="294">
        <f>R1269</f>
        <v>0</v>
      </c>
    </row>
    <row r="1270" spans="1:19" ht="18.600000000000001" hidden="1" thickBot="1" x14ac:dyDescent="0.35">
      <c r="A1270" s="308" t="s">
        <v>125</v>
      </c>
      <c r="B1270" s="309"/>
      <c r="C1270" s="292">
        <f>IF(E1270+G1270=0, 0, ROUND((P1270-Q1270)/(G1270+E1270)/12,0))</f>
        <v>0</v>
      </c>
      <c r="D1270" s="294">
        <f>IF(F1270=0,0,ROUND(Q1270/F1270,0))</f>
        <v>0</v>
      </c>
      <c r="E1270" s="379">
        <f>E1271+E1272</f>
        <v>0</v>
      </c>
      <c r="F1270" s="380">
        <f>F1271+F1272</f>
        <v>0</v>
      </c>
      <c r="G1270" s="381">
        <f>G1271+G1272</f>
        <v>0</v>
      </c>
      <c r="H1270" s="295">
        <f>H1271+H1272</f>
        <v>0</v>
      </c>
      <c r="I1270" s="292">
        <f t="shared" ref="I1270" si="409">I1271+I1272</f>
        <v>0</v>
      </c>
      <c r="J1270" s="292">
        <f>J1273</f>
        <v>0</v>
      </c>
      <c r="K1270" s="292">
        <f>IF(H1270+J1270=K1271+K1272+K1273,H1270+J1270,"CHYBA")</f>
        <v>0</v>
      </c>
      <c r="L1270" s="292">
        <f>L1271+L1272</f>
        <v>0</v>
      </c>
      <c r="M1270" s="292">
        <f>M1271+M1272</f>
        <v>0</v>
      </c>
      <c r="N1270" s="292">
        <f>N1273</f>
        <v>0</v>
      </c>
      <c r="O1270" s="292">
        <f>IF(L1270+N1270=O1271+O1272+O1273,L1270+N1270,"CHYBA")</f>
        <v>0</v>
      </c>
      <c r="P1270" s="292">
        <f>P1271+P1272</f>
        <v>0</v>
      </c>
      <c r="Q1270" s="292">
        <f>Q1271+Q1272</f>
        <v>0</v>
      </c>
      <c r="R1270" s="292">
        <f>R1273</f>
        <v>0</v>
      </c>
      <c r="S1270" s="294">
        <f>IF(P1270+R1270=S1271+S1272+S1273,P1270+R1270,"CHYBA")</f>
        <v>0</v>
      </c>
    </row>
    <row r="1271" spans="1:19" ht="15.6" hidden="1" thickBot="1" x14ac:dyDescent="0.35">
      <c r="A1271" s="307" t="s">
        <v>121</v>
      </c>
      <c r="B1271" s="291" t="s">
        <v>120</v>
      </c>
      <c r="C1271" s="292">
        <f>IF(E1271+G1271=0, 0, ROUND((P1271-Q1271)/(G1271+E1271)/12,0))</f>
        <v>0</v>
      </c>
      <c r="D1271" s="294">
        <f>IF(F1271=0,0,ROUND(Q1271/F1271,0))</f>
        <v>0</v>
      </c>
      <c r="E1271" s="390"/>
      <c r="F1271" s="391"/>
      <c r="G1271" s="392"/>
      <c r="H1271" s="315"/>
      <c r="I1271" s="316"/>
      <c r="J1271" s="292" t="s">
        <v>120</v>
      </c>
      <c r="K1271" s="292">
        <f>H1271</f>
        <v>0</v>
      </c>
      <c r="L1271" s="316"/>
      <c r="M1271" s="316"/>
      <c r="N1271" s="292" t="s">
        <v>120</v>
      </c>
      <c r="O1271" s="292">
        <f>L1271</f>
        <v>0</v>
      </c>
      <c r="P1271" s="292">
        <f>H1271+L1271</f>
        <v>0</v>
      </c>
      <c r="Q1271" s="292">
        <f>I1271+M1271</f>
        <v>0</v>
      </c>
      <c r="R1271" s="292" t="s">
        <v>120</v>
      </c>
      <c r="S1271" s="294">
        <f>P1271</f>
        <v>0</v>
      </c>
    </row>
    <row r="1272" spans="1:19" ht="15.6" hidden="1" thickBot="1" x14ac:dyDescent="0.35">
      <c r="A1272" s="307" t="s">
        <v>122</v>
      </c>
      <c r="B1272" s="291" t="s">
        <v>120</v>
      </c>
      <c r="C1272" s="292">
        <f>IF(E1272+G1272=0, 0, ROUND((P1272-Q1272)/(G1272+E1272)/12,0))</f>
        <v>0</v>
      </c>
      <c r="D1272" s="294">
        <f>IF(F1272=0,0,ROUND(Q1272/F1272,0))</f>
        <v>0</v>
      </c>
      <c r="E1272" s="390"/>
      <c r="F1272" s="391"/>
      <c r="G1272" s="392"/>
      <c r="H1272" s="315"/>
      <c r="I1272" s="316"/>
      <c r="J1272" s="292" t="s">
        <v>120</v>
      </c>
      <c r="K1272" s="292">
        <f>H1272</f>
        <v>0</v>
      </c>
      <c r="L1272" s="316"/>
      <c r="M1272" s="316"/>
      <c r="N1272" s="292" t="s">
        <v>120</v>
      </c>
      <c r="O1272" s="292">
        <f>L1272</f>
        <v>0</v>
      </c>
      <c r="P1272" s="292">
        <f>H1272+L1272</f>
        <v>0</v>
      </c>
      <c r="Q1272" s="292">
        <f>I1272+M1272</f>
        <v>0</v>
      </c>
      <c r="R1272" s="292" t="s">
        <v>120</v>
      </c>
      <c r="S1272" s="294">
        <f>P1272</f>
        <v>0</v>
      </c>
    </row>
    <row r="1273" spans="1:19" ht="15.6" hidden="1" thickBot="1" x14ac:dyDescent="0.35">
      <c r="A1273" s="307" t="s">
        <v>123</v>
      </c>
      <c r="B1273" s="291" t="s">
        <v>120</v>
      </c>
      <c r="C1273" s="292" t="s">
        <v>120</v>
      </c>
      <c r="D1273" s="294" t="s">
        <v>120</v>
      </c>
      <c r="E1273" s="379" t="s">
        <v>120</v>
      </c>
      <c r="F1273" s="380" t="s">
        <v>120</v>
      </c>
      <c r="G1273" s="381" t="s">
        <v>120</v>
      </c>
      <c r="H1273" s="295" t="s">
        <v>120</v>
      </c>
      <c r="I1273" s="292" t="s">
        <v>120</v>
      </c>
      <c r="J1273" s="316"/>
      <c r="K1273" s="292">
        <f>J1273</f>
        <v>0</v>
      </c>
      <c r="L1273" s="292" t="s">
        <v>120</v>
      </c>
      <c r="M1273" s="292" t="s">
        <v>120</v>
      </c>
      <c r="N1273" s="316"/>
      <c r="O1273" s="292">
        <f>N1273</f>
        <v>0</v>
      </c>
      <c r="P1273" s="292" t="s">
        <v>120</v>
      </c>
      <c r="Q1273" s="292" t="s">
        <v>120</v>
      </c>
      <c r="R1273" s="292">
        <f>J1273+N1273</f>
        <v>0</v>
      </c>
      <c r="S1273" s="294">
        <f>R1273</f>
        <v>0</v>
      </c>
    </row>
    <row r="1274" spans="1:19" ht="18.600000000000001" hidden="1" thickBot="1" x14ac:dyDescent="0.35">
      <c r="A1274" s="308" t="s">
        <v>125</v>
      </c>
      <c r="B1274" s="309"/>
      <c r="C1274" s="292">
        <f>IF(E1274+G1274=0, 0, ROUND((P1274-Q1274)/(G1274+E1274)/12,0))</f>
        <v>0</v>
      </c>
      <c r="D1274" s="294">
        <f>IF(F1274=0,0,ROUND(Q1274/F1274,0))</f>
        <v>0</v>
      </c>
      <c r="E1274" s="379">
        <f>E1275+E1276</f>
        <v>0</v>
      </c>
      <c r="F1274" s="380">
        <f>F1275+F1276</f>
        <v>0</v>
      </c>
      <c r="G1274" s="381">
        <f>G1275+G1276</f>
        <v>0</v>
      </c>
      <c r="H1274" s="295">
        <f>H1275+H1276</f>
        <v>0</v>
      </c>
      <c r="I1274" s="292">
        <f t="shared" ref="I1274" si="410">I1275+I1276</f>
        <v>0</v>
      </c>
      <c r="J1274" s="292">
        <f>J1277</f>
        <v>0</v>
      </c>
      <c r="K1274" s="292">
        <f>IF(H1274+J1274=K1275+K1276+K1277,H1274+J1274,"CHYBA")</f>
        <v>0</v>
      </c>
      <c r="L1274" s="292">
        <f>L1275+L1276</f>
        <v>0</v>
      </c>
      <c r="M1274" s="292">
        <f>M1275+M1276</f>
        <v>0</v>
      </c>
      <c r="N1274" s="292">
        <f>N1277</f>
        <v>0</v>
      </c>
      <c r="O1274" s="292">
        <f>IF(L1274+N1274=O1275+O1276+O1277,L1274+N1274,"CHYBA")</f>
        <v>0</v>
      </c>
      <c r="P1274" s="292">
        <f>P1275+P1276</f>
        <v>0</v>
      </c>
      <c r="Q1274" s="292">
        <f>Q1275+Q1276</f>
        <v>0</v>
      </c>
      <c r="R1274" s="292">
        <f>R1277</f>
        <v>0</v>
      </c>
      <c r="S1274" s="294">
        <f>IF(P1274+R1274=S1275+S1276+S1277,P1274+R1274,"CHYBA")</f>
        <v>0</v>
      </c>
    </row>
    <row r="1275" spans="1:19" ht="15.6" hidden="1" thickBot="1" x14ac:dyDescent="0.35">
      <c r="A1275" s="307" t="s">
        <v>121</v>
      </c>
      <c r="B1275" s="291" t="s">
        <v>120</v>
      </c>
      <c r="C1275" s="292">
        <f>IF(E1275+G1275=0, 0, ROUND((P1275-Q1275)/(G1275+E1275)/12,0))</f>
        <v>0</v>
      </c>
      <c r="D1275" s="294">
        <f>IF(F1275=0,0,ROUND(Q1275/F1275,0))</f>
        <v>0</v>
      </c>
      <c r="E1275" s="390"/>
      <c r="F1275" s="391"/>
      <c r="G1275" s="392"/>
      <c r="H1275" s="315"/>
      <c r="I1275" s="316"/>
      <c r="J1275" s="292" t="s">
        <v>120</v>
      </c>
      <c r="K1275" s="292">
        <f>H1275</f>
        <v>0</v>
      </c>
      <c r="L1275" s="316"/>
      <c r="M1275" s="316"/>
      <c r="N1275" s="292" t="s">
        <v>120</v>
      </c>
      <c r="O1275" s="292">
        <f>L1275</f>
        <v>0</v>
      </c>
      <c r="P1275" s="292">
        <f>H1275+L1275</f>
        <v>0</v>
      </c>
      <c r="Q1275" s="292">
        <f>I1275+M1275</f>
        <v>0</v>
      </c>
      <c r="R1275" s="292" t="s">
        <v>120</v>
      </c>
      <c r="S1275" s="294">
        <f>P1275</f>
        <v>0</v>
      </c>
    </row>
    <row r="1276" spans="1:19" ht="15.6" hidden="1" thickBot="1" x14ac:dyDescent="0.35">
      <c r="A1276" s="307" t="s">
        <v>122</v>
      </c>
      <c r="B1276" s="291" t="s">
        <v>120</v>
      </c>
      <c r="C1276" s="292">
        <f>IF(E1276+G1276=0, 0, ROUND((P1276-Q1276)/(G1276+E1276)/12,0))</f>
        <v>0</v>
      </c>
      <c r="D1276" s="294">
        <f>IF(F1276=0,0,ROUND(Q1276/F1276,0))</f>
        <v>0</v>
      </c>
      <c r="E1276" s="390"/>
      <c r="F1276" s="391"/>
      <c r="G1276" s="392"/>
      <c r="H1276" s="315"/>
      <c r="I1276" s="316"/>
      <c r="J1276" s="292" t="s">
        <v>120</v>
      </c>
      <c r="K1276" s="292">
        <f>H1276</f>
        <v>0</v>
      </c>
      <c r="L1276" s="316"/>
      <c r="M1276" s="316"/>
      <c r="N1276" s="292" t="s">
        <v>120</v>
      </c>
      <c r="O1276" s="292">
        <f>L1276</f>
        <v>0</v>
      </c>
      <c r="P1276" s="292">
        <f>H1276+L1276</f>
        <v>0</v>
      </c>
      <c r="Q1276" s="292">
        <f>I1276+M1276</f>
        <v>0</v>
      </c>
      <c r="R1276" s="292" t="s">
        <v>120</v>
      </c>
      <c r="S1276" s="294">
        <f>P1276</f>
        <v>0</v>
      </c>
    </row>
    <row r="1277" spans="1:19" ht="15.6" hidden="1" thickBot="1" x14ac:dyDescent="0.35">
      <c r="A1277" s="307" t="s">
        <v>123</v>
      </c>
      <c r="B1277" s="291" t="s">
        <v>120</v>
      </c>
      <c r="C1277" s="292" t="s">
        <v>120</v>
      </c>
      <c r="D1277" s="294" t="s">
        <v>120</v>
      </c>
      <c r="E1277" s="379" t="s">
        <v>120</v>
      </c>
      <c r="F1277" s="380" t="s">
        <v>120</v>
      </c>
      <c r="G1277" s="381" t="s">
        <v>120</v>
      </c>
      <c r="H1277" s="295" t="s">
        <v>120</v>
      </c>
      <c r="I1277" s="292" t="s">
        <v>120</v>
      </c>
      <c r="J1277" s="316"/>
      <c r="K1277" s="292">
        <f>J1277</f>
        <v>0</v>
      </c>
      <c r="L1277" s="292" t="s">
        <v>120</v>
      </c>
      <c r="M1277" s="292" t="s">
        <v>120</v>
      </c>
      <c r="N1277" s="316"/>
      <c r="O1277" s="292">
        <f>N1277</f>
        <v>0</v>
      </c>
      <c r="P1277" s="292" t="s">
        <v>120</v>
      </c>
      <c r="Q1277" s="292" t="s">
        <v>120</v>
      </c>
      <c r="R1277" s="292">
        <f>J1277+N1277</f>
        <v>0</v>
      </c>
      <c r="S1277" s="294">
        <f>R1277</f>
        <v>0</v>
      </c>
    </row>
    <row r="1278" spans="1:19" ht="18.600000000000001" hidden="1" thickBot="1" x14ac:dyDescent="0.35">
      <c r="A1278" s="308" t="s">
        <v>125</v>
      </c>
      <c r="B1278" s="309"/>
      <c r="C1278" s="292">
        <f>IF(E1278+G1278=0, 0, ROUND((P1278-Q1278)/(G1278+E1278)/12,0))</f>
        <v>0</v>
      </c>
      <c r="D1278" s="294">
        <f>IF(F1278=0,0,ROUND(Q1278/F1278,0))</f>
        <v>0</v>
      </c>
      <c r="E1278" s="379">
        <f>E1279+E1280</f>
        <v>0</v>
      </c>
      <c r="F1278" s="380">
        <f>F1279+F1280</f>
        <v>0</v>
      </c>
      <c r="G1278" s="381">
        <f>G1279+G1280</f>
        <v>0</v>
      </c>
      <c r="H1278" s="295">
        <f>H1279+H1280</f>
        <v>0</v>
      </c>
      <c r="I1278" s="292">
        <f t="shared" ref="I1278" si="411">I1279+I1280</f>
        <v>0</v>
      </c>
      <c r="J1278" s="292">
        <f>J1281</f>
        <v>0</v>
      </c>
      <c r="K1278" s="292">
        <f>IF(H1278+J1278=K1279+K1280+K1281,H1278+J1278,"CHYBA")</f>
        <v>0</v>
      </c>
      <c r="L1278" s="292">
        <f>L1279+L1280</f>
        <v>0</v>
      </c>
      <c r="M1278" s="292">
        <f>M1279+M1280</f>
        <v>0</v>
      </c>
      <c r="N1278" s="292">
        <f>N1281</f>
        <v>0</v>
      </c>
      <c r="O1278" s="292">
        <f>IF(L1278+N1278=O1279+O1280+O1281,L1278+N1278,"CHYBA")</f>
        <v>0</v>
      </c>
      <c r="P1278" s="292">
        <f>P1279+P1280</f>
        <v>0</v>
      </c>
      <c r="Q1278" s="292">
        <f>Q1279+Q1280</f>
        <v>0</v>
      </c>
      <c r="R1278" s="292">
        <f>R1281</f>
        <v>0</v>
      </c>
      <c r="S1278" s="294">
        <f>IF(P1278+R1278=S1279+S1280+S1281,P1278+R1278,"CHYBA")</f>
        <v>0</v>
      </c>
    </row>
    <row r="1279" spans="1:19" ht="15.6" hidden="1" thickBot="1" x14ac:dyDescent="0.35">
      <c r="A1279" s="307" t="s">
        <v>121</v>
      </c>
      <c r="B1279" s="291" t="s">
        <v>120</v>
      </c>
      <c r="C1279" s="292">
        <f>IF(E1279+G1279=0, 0, ROUND((P1279-Q1279)/(G1279+E1279)/12,0))</f>
        <v>0</v>
      </c>
      <c r="D1279" s="294">
        <f>IF(F1279=0,0,ROUND(Q1279/F1279,0))</f>
        <v>0</v>
      </c>
      <c r="E1279" s="390"/>
      <c r="F1279" s="391"/>
      <c r="G1279" s="392"/>
      <c r="H1279" s="315"/>
      <c r="I1279" s="316"/>
      <c r="J1279" s="292" t="s">
        <v>120</v>
      </c>
      <c r="K1279" s="292">
        <f>H1279</f>
        <v>0</v>
      </c>
      <c r="L1279" s="316"/>
      <c r="M1279" s="316"/>
      <c r="N1279" s="292" t="s">
        <v>120</v>
      </c>
      <c r="O1279" s="292">
        <f>L1279</f>
        <v>0</v>
      </c>
      <c r="P1279" s="292">
        <f>H1279+L1279</f>
        <v>0</v>
      </c>
      <c r="Q1279" s="292">
        <f>I1279+M1279</f>
        <v>0</v>
      </c>
      <c r="R1279" s="292" t="s">
        <v>120</v>
      </c>
      <c r="S1279" s="294">
        <f>P1279</f>
        <v>0</v>
      </c>
    </row>
    <row r="1280" spans="1:19" ht="15.6" hidden="1" thickBot="1" x14ac:dyDescent="0.35">
      <c r="A1280" s="307" t="s">
        <v>122</v>
      </c>
      <c r="B1280" s="291" t="s">
        <v>120</v>
      </c>
      <c r="C1280" s="292">
        <f>IF(E1280+G1280=0, 0, ROUND((P1280-Q1280)/(G1280+E1280)/12,0))</f>
        <v>0</v>
      </c>
      <c r="D1280" s="294">
        <f>IF(F1280=0,0,ROUND(Q1280/F1280,0))</f>
        <v>0</v>
      </c>
      <c r="E1280" s="390"/>
      <c r="F1280" s="391"/>
      <c r="G1280" s="392"/>
      <c r="H1280" s="315"/>
      <c r="I1280" s="316"/>
      <c r="J1280" s="292" t="s">
        <v>120</v>
      </c>
      <c r="K1280" s="292">
        <f>H1280</f>
        <v>0</v>
      </c>
      <c r="L1280" s="316"/>
      <c r="M1280" s="316"/>
      <c r="N1280" s="292" t="s">
        <v>120</v>
      </c>
      <c r="O1280" s="292">
        <f>L1280</f>
        <v>0</v>
      </c>
      <c r="P1280" s="292">
        <f>H1280+L1280</f>
        <v>0</v>
      </c>
      <c r="Q1280" s="292">
        <f>I1280+M1280</f>
        <v>0</v>
      </c>
      <c r="R1280" s="292" t="s">
        <v>120</v>
      </c>
      <c r="S1280" s="294">
        <f>P1280</f>
        <v>0</v>
      </c>
    </row>
    <row r="1281" spans="1:19" ht="15.6" hidden="1" thickBot="1" x14ac:dyDescent="0.35">
      <c r="A1281" s="307" t="s">
        <v>123</v>
      </c>
      <c r="B1281" s="291" t="s">
        <v>120</v>
      </c>
      <c r="C1281" s="292" t="s">
        <v>120</v>
      </c>
      <c r="D1281" s="294" t="s">
        <v>120</v>
      </c>
      <c r="E1281" s="379" t="s">
        <v>120</v>
      </c>
      <c r="F1281" s="380" t="s">
        <v>120</v>
      </c>
      <c r="G1281" s="381" t="s">
        <v>120</v>
      </c>
      <c r="H1281" s="295" t="s">
        <v>120</v>
      </c>
      <c r="I1281" s="292" t="s">
        <v>120</v>
      </c>
      <c r="J1281" s="316"/>
      <c r="K1281" s="292">
        <f>J1281</f>
        <v>0</v>
      </c>
      <c r="L1281" s="292" t="s">
        <v>120</v>
      </c>
      <c r="M1281" s="292" t="s">
        <v>120</v>
      </c>
      <c r="N1281" s="316"/>
      <c r="O1281" s="292">
        <f>N1281</f>
        <v>0</v>
      </c>
      <c r="P1281" s="292" t="s">
        <v>120</v>
      </c>
      <c r="Q1281" s="292" t="s">
        <v>120</v>
      </c>
      <c r="R1281" s="292">
        <f>J1281+N1281</f>
        <v>0</v>
      </c>
      <c r="S1281" s="294">
        <f>R1281</f>
        <v>0</v>
      </c>
    </row>
    <row r="1282" spans="1:19" ht="18.600000000000001" hidden="1" thickBot="1" x14ac:dyDescent="0.35">
      <c r="A1282" s="308" t="s">
        <v>125</v>
      </c>
      <c r="B1282" s="309"/>
      <c r="C1282" s="292">
        <f>IF(E1282+G1282=0, 0, ROUND((P1282-Q1282)/(G1282+E1282)/12,0))</f>
        <v>0</v>
      </c>
      <c r="D1282" s="294">
        <f>IF(F1282=0,0,ROUND(Q1282/F1282,0))</f>
        <v>0</v>
      </c>
      <c r="E1282" s="379">
        <f>E1283+E1284</f>
        <v>0</v>
      </c>
      <c r="F1282" s="380">
        <f>F1283+F1284</f>
        <v>0</v>
      </c>
      <c r="G1282" s="381">
        <f>G1283+G1284</f>
        <v>0</v>
      </c>
      <c r="H1282" s="295">
        <f>H1283+H1284</f>
        <v>0</v>
      </c>
      <c r="I1282" s="292">
        <f t="shared" ref="I1282" si="412">I1283+I1284</f>
        <v>0</v>
      </c>
      <c r="J1282" s="292">
        <f>J1285</f>
        <v>0</v>
      </c>
      <c r="K1282" s="292">
        <f>IF(H1282+J1282=K1283+K1284+K1285,H1282+J1282,"CHYBA")</f>
        <v>0</v>
      </c>
      <c r="L1282" s="292">
        <f>L1283+L1284</f>
        <v>0</v>
      </c>
      <c r="M1282" s="292">
        <f>M1283+M1284</f>
        <v>0</v>
      </c>
      <c r="N1282" s="292">
        <f>N1285</f>
        <v>0</v>
      </c>
      <c r="O1282" s="292">
        <f>IF(L1282+N1282=O1283+O1284+O1285,L1282+N1282,"CHYBA")</f>
        <v>0</v>
      </c>
      <c r="P1282" s="292">
        <f>P1283+P1284</f>
        <v>0</v>
      </c>
      <c r="Q1282" s="292">
        <f>Q1283+Q1284</f>
        <v>0</v>
      </c>
      <c r="R1282" s="292">
        <f>R1285</f>
        <v>0</v>
      </c>
      <c r="S1282" s="294">
        <f>IF(P1282+R1282=S1283+S1284+S1285,P1282+R1282,"CHYBA")</f>
        <v>0</v>
      </c>
    </row>
    <row r="1283" spans="1:19" ht="15.6" hidden="1" thickBot="1" x14ac:dyDescent="0.35">
      <c r="A1283" s="307" t="s">
        <v>121</v>
      </c>
      <c r="B1283" s="291" t="s">
        <v>120</v>
      </c>
      <c r="C1283" s="292">
        <f>IF(E1283+G1283=0, 0, ROUND((P1283-Q1283)/(G1283+E1283)/12,0))</f>
        <v>0</v>
      </c>
      <c r="D1283" s="294">
        <f>IF(F1283=0,0,ROUND(Q1283/F1283,0))</f>
        <v>0</v>
      </c>
      <c r="E1283" s="390"/>
      <c r="F1283" s="391"/>
      <c r="G1283" s="392"/>
      <c r="H1283" s="315"/>
      <c r="I1283" s="316"/>
      <c r="J1283" s="292" t="s">
        <v>120</v>
      </c>
      <c r="K1283" s="292">
        <f>H1283</f>
        <v>0</v>
      </c>
      <c r="L1283" s="316"/>
      <c r="M1283" s="316"/>
      <c r="N1283" s="292" t="s">
        <v>120</v>
      </c>
      <c r="O1283" s="292">
        <f>L1283</f>
        <v>0</v>
      </c>
      <c r="P1283" s="292">
        <f>H1283+L1283</f>
        <v>0</v>
      </c>
      <c r="Q1283" s="292">
        <f>I1283+M1283</f>
        <v>0</v>
      </c>
      <c r="R1283" s="292" t="s">
        <v>120</v>
      </c>
      <c r="S1283" s="294">
        <f>P1283</f>
        <v>0</v>
      </c>
    </row>
    <row r="1284" spans="1:19" ht="15.6" hidden="1" thickBot="1" x14ac:dyDescent="0.35">
      <c r="A1284" s="307" t="s">
        <v>122</v>
      </c>
      <c r="B1284" s="291" t="s">
        <v>120</v>
      </c>
      <c r="C1284" s="292">
        <f>IF(E1284+G1284=0, 0, ROUND((P1284-Q1284)/(G1284+E1284)/12,0))</f>
        <v>0</v>
      </c>
      <c r="D1284" s="294">
        <f>IF(F1284=0,0,ROUND(Q1284/F1284,0))</f>
        <v>0</v>
      </c>
      <c r="E1284" s="390"/>
      <c r="F1284" s="391"/>
      <c r="G1284" s="392"/>
      <c r="H1284" s="315"/>
      <c r="I1284" s="316"/>
      <c r="J1284" s="292" t="s">
        <v>120</v>
      </c>
      <c r="K1284" s="292">
        <f>H1284</f>
        <v>0</v>
      </c>
      <c r="L1284" s="316"/>
      <c r="M1284" s="316"/>
      <c r="N1284" s="292" t="s">
        <v>120</v>
      </c>
      <c r="O1284" s="292">
        <f>L1284</f>
        <v>0</v>
      </c>
      <c r="P1284" s="292">
        <f>H1284+L1284</f>
        <v>0</v>
      </c>
      <c r="Q1284" s="292">
        <f>I1284+M1284</f>
        <v>0</v>
      </c>
      <c r="R1284" s="292" t="s">
        <v>120</v>
      </c>
      <c r="S1284" s="294">
        <f>P1284</f>
        <v>0</v>
      </c>
    </row>
    <row r="1285" spans="1:19" ht="15.6" hidden="1" thickBot="1" x14ac:dyDescent="0.35">
      <c r="A1285" s="325" t="s">
        <v>123</v>
      </c>
      <c r="B1285" s="326" t="s">
        <v>120</v>
      </c>
      <c r="C1285" s="327" t="s">
        <v>120</v>
      </c>
      <c r="D1285" s="333" t="s">
        <v>120</v>
      </c>
      <c r="E1285" s="382" t="s">
        <v>120</v>
      </c>
      <c r="F1285" s="383" t="s">
        <v>120</v>
      </c>
      <c r="G1285" s="384" t="s">
        <v>120</v>
      </c>
      <c r="H1285" s="331" t="s">
        <v>120</v>
      </c>
      <c r="I1285" s="327" t="s">
        <v>120</v>
      </c>
      <c r="J1285" s="332"/>
      <c r="K1285" s="327">
        <f>J1285</f>
        <v>0</v>
      </c>
      <c r="L1285" s="327" t="s">
        <v>120</v>
      </c>
      <c r="M1285" s="327" t="s">
        <v>120</v>
      </c>
      <c r="N1285" s="332"/>
      <c r="O1285" s="327">
        <f>N1285</f>
        <v>0</v>
      </c>
      <c r="P1285" s="327" t="s">
        <v>120</v>
      </c>
      <c r="Q1285" s="327" t="s">
        <v>120</v>
      </c>
      <c r="R1285" s="327">
        <f>J1285+N1285</f>
        <v>0</v>
      </c>
      <c r="S1285" s="333">
        <f>R1285</f>
        <v>0</v>
      </c>
    </row>
    <row r="1286" spans="1:19" ht="16.2" hidden="1" thickBot="1" x14ac:dyDescent="0.35">
      <c r="A1286" s="301" t="s">
        <v>126</v>
      </c>
      <c r="B1286" s="302" t="s">
        <v>120</v>
      </c>
      <c r="C1286" s="319">
        <f>IF(E1286+G1286=0, 0, ROUND((P1286-Q1286)/(G1286+E1286)/12,0))</f>
        <v>0</v>
      </c>
      <c r="D1286" s="324">
        <f>IF(F1286=0,0,ROUND(Q1286/F1286,0))</f>
        <v>0</v>
      </c>
      <c r="E1286" s="395">
        <f>E1287+E1288</f>
        <v>0</v>
      </c>
      <c r="F1286" s="396">
        <f>F1287+F1288</f>
        <v>0</v>
      </c>
      <c r="G1286" s="397">
        <f>G1287+G1288</f>
        <v>0</v>
      </c>
      <c r="H1286" s="306">
        <f>H1287+H1288</f>
        <v>0</v>
      </c>
      <c r="I1286" s="303">
        <f t="shared" ref="I1286" si="413">I1287+I1288</f>
        <v>0</v>
      </c>
      <c r="J1286" s="303">
        <f>J1289</f>
        <v>0</v>
      </c>
      <c r="K1286" s="303">
        <f>IF(H1286+J1286=K1287+K1288+K1289,H1286+J1286,"CHYBA")</f>
        <v>0</v>
      </c>
      <c r="L1286" s="303">
        <f>L1287+L1288</f>
        <v>0</v>
      </c>
      <c r="M1286" s="303">
        <f>M1287+M1288</f>
        <v>0</v>
      </c>
      <c r="N1286" s="303">
        <f>N1289</f>
        <v>0</v>
      </c>
      <c r="O1286" s="303">
        <f>IF(L1286+N1286=O1287+O1288+O1289,L1286+N1286,"CHYBA")</f>
        <v>0</v>
      </c>
      <c r="P1286" s="303">
        <f>P1287+P1288</f>
        <v>0</v>
      </c>
      <c r="Q1286" s="303">
        <f>Q1287+Q1288</f>
        <v>0</v>
      </c>
      <c r="R1286" s="303">
        <f>R1289</f>
        <v>0</v>
      </c>
      <c r="S1286" s="305">
        <f>IF(P1286+R1286=S1287+S1288+S1289,P1286+R1286,"CHYBA")</f>
        <v>0</v>
      </c>
    </row>
    <row r="1287" spans="1:19" ht="15.6" hidden="1" thickBot="1" x14ac:dyDescent="0.35">
      <c r="A1287" s="307" t="s">
        <v>121</v>
      </c>
      <c r="B1287" s="291" t="s">
        <v>120</v>
      </c>
      <c r="C1287" s="292">
        <f>IF(E1287+G1287=0, 0, ROUND((P1287-Q1287)/(G1287+E1287)/12,0))</f>
        <v>0</v>
      </c>
      <c r="D1287" s="294">
        <f>IF(F1287=0,0,ROUND(Q1287/F1287,0))</f>
        <v>0</v>
      </c>
      <c r="E1287" s="379">
        <f>E1291+E1295+E1299+E1303+E1307+E1311+E1315</f>
        <v>0</v>
      </c>
      <c r="F1287" s="380">
        <f>F1291+F1295+F1299+F1303+F1307+F1311+F1315</f>
        <v>0</v>
      </c>
      <c r="G1287" s="381">
        <f>G1291+G1295+G1299+G1303+G1307+G1311+G1315</f>
        <v>0</v>
      </c>
      <c r="H1287" s="295">
        <f>H1291+H1295+H1299+H1303+H1307+H1311+H1315</f>
        <v>0</v>
      </c>
      <c r="I1287" s="292">
        <f t="shared" ref="I1287:I1288" si="414">I1291+I1295+I1299+I1303+I1307+I1311+I1315</f>
        <v>0</v>
      </c>
      <c r="J1287" s="292" t="s">
        <v>120</v>
      </c>
      <c r="K1287" s="292">
        <f>H1287</f>
        <v>0</v>
      </c>
      <c r="L1287" s="292">
        <f>L1291+L1295+L1299+L1303+L1307+L1311+L1315</f>
        <v>0</v>
      </c>
      <c r="M1287" s="292">
        <f t="shared" ref="M1287:M1288" si="415">M1291+M1295+M1299+M1303+M1307+M1311+M1315</f>
        <v>0</v>
      </c>
      <c r="N1287" s="292" t="s">
        <v>120</v>
      </c>
      <c r="O1287" s="292">
        <f>L1287</f>
        <v>0</v>
      </c>
      <c r="P1287" s="292">
        <f>H1287+L1287</f>
        <v>0</v>
      </c>
      <c r="Q1287" s="292">
        <f>I1287+M1287</f>
        <v>0</v>
      </c>
      <c r="R1287" s="292" t="s">
        <v>120</v>
      </c>
      <c r="S1287" s="294">
        <f>P1287</f>
        <v>0</v>
      </c>
    </row>
    <row r="1288" spans="1:19" ht="15.6" hidden="1" thickBot="1" x14ac:dyDescent="0.35">
      <c r="A1288" s="307" t="s">
        <v>122</v>
      </c>
      <c r="B1288" s="291" t="s">
        <v>120</v>
      </c>
      <c r="C1288" s="292">
        <f>IF(E1288+G1288=0, 0, ROUND((P1288-Q1288)/(G1288+E1288)/12,0))</f>
        <v>0</v>
      </c>
      <c r="D1288" s="294">
        <f>IF(F1288=0,0,ROUND(Q1288/F1288,0))</f>
        <v>0</v>
      </c>
      <c r="E1288" s="379">
        <f>E1292+E1296+E1300+E1304+E1308+E1312+E1316</f>
        <v>0</v>
      </c>
      <c r="F1288" s="380">
        <f t="shared" ref="F1288:G1288" si="416">F1292+F1296+F1300+F1304+F1308+F1312+F1316</f>
        <v>0</v>
      </c>
      <c r="G1288" s="381">
        <f t="shared" si="416"/>
        <v>0</v>
      </c>
      <c r="H1288" s="295">
        <f>H1292+H1296+H1300+H1304+H1308+H1312+H1316</f>
        <v>0</v>
      </c>
      <c r="I1288" s="292">
        <f t="shared" si="414"/>
        <v>0</v>
      </c>
      <c r="J1288" s="292" t="s">
        <v>120</v>
      </c>
      <c r="K1288" s="292">
        <f>H1288</f>
        <v>0</v>
      </c>
      <c r="L1288" s="292">
        <f>L1292+L1296+L1300+L1304+L1308+L1312+L1316</f>
        <v>0</v>
      </c>
      <c r="M1288" s="292">
        <f t="shared" si="415"/>
        <v>0</v>
      </c>
      <c r="N1288" s="292" t="s">
        <v>120</v>
      </c>
      <c r="O1288" s="292">
        <f>L1288</f>
        <v>0</v>
      </c>
      <c r="P1288" s="292">
        <f>H1288+L1288</f>
        <v>0</v>
      </c>
      <c r="Q1288" s="292">
        <f>I1288+M1288</f>
        <v>0</v>
      </c>
      <c r="R1288" s="292" t="s">
        <v>120</v>
      </c>
      <c r="S1288" s="294">
        <f>P1288</f>
        <v>0</v>
      </c>
    </row>
    <row r="1289" spans="1:19" ht="15.6" hidden="1" thickBot="1" x14ac:dyDescent="0.35">
      <c r="A1289" s="307" t="s">
        <v>123</v>
      </c>
      <c r="B1289" s="291" t="s">
        <v>120</v>
      </c>
      <c r="C1289" s="292" t="s">
        <v>120</v>
      </c>
      <c r="D1289" s="294" t="s">
        <v>120</v>
      </c>
      <c r="E1289" s="379" t="s">
        <v>120</v>
      </c>
      <c r="F1289" s="380" t="s">
        <v>120</v>
      </c>
      <c r="G1289" s="381" t="s">
        <v>120</v>
      </c>
      <c r="H1289" s="295" t="s">
        <v>120</v>
      </c>
      <c r="I1289" s="292" t="s">
        <v>120</v>
      </c>
      <c r="J1289" s="292">
        <f>J1293+J1297+J1301+J1305+J1309+J1313+J1317</f>
        <v>0</v>
      </c>
      <c r="K1289" s="292">
        <f>J1289</f>
        <v>0</v>
      </c>
      <c r="L1289" s="292" t="s">
        <v>120</v>
      </c>
      <c r="M1289" s="292" t="s">
        <v>120</v>
      </c>
      <c r="N1289" s="292">
        <f>N1293+N1297+N1301+N1305+N1309+N1313+N1317</f>
        <v>0</v>
      </c>
      <c r="O1289" s="292">
        <f>N1289</f>
        <v>0</v>
      </c>
      <c r="P1289" s="292" t="s">
        <v>120</v>
      </c>
      <c r="Q1289" s="292" t="s">
        <v>120</v>
      </c>
      <c r="R1289" s="292">
        <f>J1289+N1289</f>
        <v>0</v>
      </c>
      <c r="S1289" s="294">
        <f>R1289</f>
        <v>0</v>
      </c>
    </row>
    <row r="1290" spans="1:19" ht="18.600000000000001" hidden="1" thickBot="1" x14ac:dyDescent="0.35">
      <c r="A1290" s="308" t="s">
        <v>125</v>
      </c>
      <c r="B1290" s="309"/>
      <c r="C1290" s="292">
        <f>IF(E1290+G1290=0, 0, ROUND((P1290-Q1290)/(G1290+E1290)/12,0))</f>
        <v>0</v>
      </c>
      <c r="D1290" s="294">
        <f>IF(F1290=0,0,ROUND(Q1290/F1290,0))</f>
        <v>0</v>
      </c>
      <c r="E1290" s="379">
        <f>E1291+E1292</f>
        <v>0</v>
      </c>
      <c r="F1290" s="380">
        <f>F1291+F1292</f>
        <v>0</v>
      </c>
      <c r="G1290" s="381">
        <f>G1291+G1292</f>
        <v>0</v>
      </c>
      <c r="H1290" s="310">
        <f>H1291+H1292</f>
        <v>0</v>
      </c>
      <c r="I1290" s="311">
        <f>I1291+I1292</f>
        <v>0</v>
      </c>
      <c r="J1290" s="311">
        <f>J1293</f>
        <v>0</v>
      </c>
      <c r="K1290" s="311">
        <f>IF(H1290+J1290=K1291+K1292+K1293,H1290+J1290,"CHYBA")</f>
        <v>0</v>
      </c>
      <c r="L1290" s="292">
        <f>L1291+L1292</f>
        <v>0</v>
      </c>
      <c r="M1290" s="292">
        <f>M1291+M1292</f>
        <v>0</v>
      </c>
      <c r="N1290" s="292">
        <f>N1293</f>
        <v>0</v>
      </c>
      <c r="O1290" s="292">
        <f>IF(L1290+N1290=O1291+O1292+O1293,L1290+N1290,"CHYBA")</f>
        <v>0</v>
      </c>
      <c r="P1290" s="292">
        <f>P1291+P1292</f>
        <v>0</v>
      </c>
      <c r="Q1290" s="292">
        <f>Q1291+Q1292</f>
        <v>0</v>
      </c>
      <c r="R1290" s="292">
        <f>R1293</f>
        <v>0</v>
      </c>
      <c r="S1290" s="294">
        <f>IF(P1290+R1290=S1291+S1292+S1293,P1290+R1290,"CHYBA")</f>
        <v>0</v>
      </c>
    </row>
    <row r="1291" spans="1:19" ht="15.6" hidden="1" thickBot="1" x14ac:dyDescent="0.35">
      <c r="A1291" s="307" t="s">
        <v>121</v>
      </c>
      <c r="B1291" s="291" t="s">
        <v>120</v>
      </c>
      <c r="C1291" s="292">
        <f>IF(E1291+G1291=0, 0, ROUND((P1291-Q1291)/(G1291+E1291)/12,0))</f>
        <v>0</v>
      </c>
      <c r="D1291" s="294">
        <f>IF(F1291=0,0,ROUND(Q1291/F1291,0))</f>
        <v>0</v>
      </c>
      <c r="E1291" s="390"/>
      <c r="F1291" s="391"/>
      <c r="G1291" s="392"/>
      <c r="H1291" s="315"/>
      <c r="I1291" s="316"/>
      <c r="J1291" s="311" t="s">
        <v>120</v>
      </c>
      <c r="K1291" s="311">
        <f>H1291</f>
        <v>0</v>
      </c>
      <c r="L1291" s="316"/>
      <c r="M1291" s="316"/>
      <c r="N1291" s="292" t="s">
        <v>120</v>
      </c>
      <c r="O1291" s="292">
        <f>L1291</f>
        <v>0</v>
      </c>
      <c r="P1291" s="292">
        <f>H1291+L1291</f>
        <v>0</v>
      </c>
      <c r="Q1291" s="292">
        <f>I1291+M1291</f>
        <v>0</v>
      </c>
      <c r="R1291" s="292" t="s">
        <v>120</v>
      </c>
      <c r="S1291" s="294">
        <f>P1291</f>
        <v>0</v>
      </c>
    </row>
    <row r="1292" spans="1:19" ht="15.6" hidden="1" thickBot="1" x14ac:dyDescent="0.35">
      <c r="A1292" s="307" t="s">
        <v>122</v>
      </c>
      <c r="B1292" s="291" t="s">
        <v>120</v>
      </c>
      <c r="C1292" s="292">
        <f>IF(E1292+G1292=0, 0, ROUND((P1292-Q1292)/(G1292+E1292)/12,0))</f>
        <v>0</v>
      </c>
      <c r="D1292" s="294">
        <f>IF(F1292=0,0,ROUND(Q1292/F1292,0))</f>
        <v>0</v>
      </c>
      <c r="E1292" s="390"/>
      <c r="F1292" s="391"/>
      <c r="G1292" s="392"/>
      <c r="H1292" s="315"/>
      <c r="I1292" s="316"/>
      <c r="J1292" s="311" t="s">
        <v>120</v>
      </c>
      <c r="K1292" s="311">
        <f>H1292</f>
        <v>0</v>
      </c>
      <c r="L1292" s="316"/>
      <c r="M1292" s="316"/>
      <c r="N1292" s="292" t="s">
        <v>120</v>
      </c>
      <c r="O1292" s="292">
        <f>L1292</f>
        <v>0</v>
      </c>
      <c r="P1292" s="292">
        <f>H1292+L1292</f>
        <v>0</v>
      </c>
      <c r="Q1292" s="292">
        <f>I1292+M1292</f>
        <v>0</v>
      </c>
      <c r="R1292" s="292" t="s">
        <v>120</v>
      </c>
      <c r="S1292" s="294">
        <f>P1292</f>
        <v>0</v>
      </c>
    </row>
    <row r="1293" spans="1:19" ht="15.6" hidden="1" thickBot="1" x14ac:dyDescent="0.35">
      <c r="A1293" s="307" t="s">
        <v>123</v>
      </c>
      <c r="B1293" s="291" t="s">
        <v>120</v>
      </c>
      <c r="C1293" s="292" t="s">
        <v>120</v>
      </c>
      <c r="D1293" s="294" t="s">
        <v>120</v>
      </c>
      <c r="E1293" s="379" t="s">
        <v>120</v>
      </c>
      <c r="F1293" s="380" t="s">
        <v>120</v>
      </c>
      <c r="G1293" s="381" t="s">
        <v>120</v>
      </c>
      <c r="H1293" s="295" t="s">
        <v>120</v>
      </c>
      <c r="I1293" s="292" t="s">
        <v>120</v>
      </c>
      <c r="J1293" s="316"/>
      <c r="K1293" s="311">
        <f>J1293</f>
        <v>0</v>
      </c>
      <c r="L1293" s="292" t="s">
        <v>120</v>
      </c>
      <c r="M1293" s="292" t="s">
        <v>120</v>
      </c>
      <c r="N1293" s="316"/>
      <c r="O1293" s="292">
        <f>N1293</f>
        <v>0</v>
      </c>
      <c r="P1293" s="292" t="s">
        <v>120</v>
      </c>
      <c r="Q1293" s="292" t="s">
        <v>120</v>
      </c>
      <c r="R1293" s="292">
        <f>J1293+N1293</f>
        <v>0</v>
      </c>
      <c r="S1293" s="294">
        <f>R1293</f>
        <v>0</v>
      </c>
    </row>
    <row r="1294" spans="1:19" ht="18.600000000000001" hidden="1" thickBot="1" x14ac:dyDescent="0.35">
      <c r="A1294" s="308" t="s">
        <v>125</v>
      </c>
      <c r="B1294" s="309"/>
      <c r="C1294" s="292">
        <f>IF(E1294+G1294=0, 0, ROUND((P1294-Q1294)/(G1294+E1294)/12,0))</f>
        <v>0</v>
      </c>
      <c r="D1294" s="294">
        <f>IF(F1294=0,0,ROUND(Q1294/F1294,0))</f>
        <v>0</v>
      </c>
      <c r="E1294" s="379">
        <f>E1295+E1296</f>
        <v>0</v>
      </c>
      <c r="F1294" s="380">
        <f>F1295+F1296</f>
        <v>0</v>
      </c>
      <c r="G1294" s="381">
        <f>G1295+G1296</f>
        <v>0</v>
      </c>
      <c r="H1294" s="295">
        <f>H1295+H1296</f>
        <v>0</v>
      </c>
      <c r="I1294" s="292">
        <f t="shared" ref="I1294" si="417">I1295+I1296</f>
        <v>0</v>
      </c>
      <c r="J1294" s="292">
        <f>J1297</f>
        <v>0</v>
      </c>
      <c r="K1294" s="292">
        <f>IF(H1294+J1294=K1295+K1296+K1297,H1294+J1294,"CHYBA")</f>
        <v>0</v>
      </c>
      <c r="L1294" s="292">
        <f>L1295+L1296</f>
        <v>0</v>
      </c>
      <c r="M1294" s="292">
        <f>M1295+M1296</f>
        <v>0</v>
      </c>
      <c r="N1294" s="292">
        <f>N1297</f>
        <v>0</v>
      </c>
      <c r="O1294" s="292">
        <f>IF(L1294+N1294=O1295+O1296+O1297,L1294+N1294,"CHYBA")</f>
        <v>0</v>
      </c>
      <c r="P1294" s="292">
        <f>P1295+P1296</f>
        <v>0</v>
      </c>
      <c r="Q1294" s="292">
        <f>Q1295+Q1296</f>
        <v>0</v>
      </c>
      <c r="R1294" s="292">
        <f>R1297</f>
        <v>0</v>
      </c>
      <c r="S1294" s="294">
        <f>IF(P1294+R1294=S1295+S1296+S1297,P1294+R1294,"CHYBA")</f>
        <v>0</v>
      </c>
    </row>
    <row r="1295" spans="1:19" ht="15.6" hidden="1" thickBot="1" x14ac:dyDescent="0.35">
      <c r="A1295" s="307" t="s">
        <v>121</v>
      </c>
      <c r="B1295" s="291" t="s">
        <v>120</v>
      </c>
      <c r="C1295" s="292">
        <f>IF(E1295+G1295=0, 0, ROUND((P1295-Q1295)/(G1295+E1295)/12,0))</f>
        <v>0</v>
      </c>
      <c r="D1295" s="294">
        <f>IF(F1295=0,0,ROUND(Q1295/F1295,0))</f>
        <v>0</v>
      </c>
      <c r="E1295" s="390"/>
      <c r="F1295" s="391"/>
      <c r="G1295" s="392"/>
      <c r="H1295" s="315"/>
      <c r="I1295" s="316"/>
      <c r="J1295" s="292" t="s">
        <v>120</v>
      </c>
      <c r="K1295" s="292">
        <f>H1295</f>
        <v>0</v>
      </c>
      <c r="L1295" s="316"/>
      <c r="M1295" s="316"/>
      <c r="N1295" s="292" t="s">
        <v>120</v>
      </c>
      <c r="O1295" s="292">
        <f>L1295</f>
        <v>0</v>
      </c>
      <c r="P1295" s="292">
        <f>H1295+L1295</f>
        <v>0</v>
      </c>
      <c r="Q1295" s="292">
        <f>I1295+M1295</f>
        <v>0</v>
      </c>
      <c r="R1295" s="292" t="s">
        <v>120</v>
      </c>
      <c r="S1295" s="294">
        <f>P1295</f>
        <v>0</v>
      </c>
    </row>
    <row r="1296" spans="1:19" ht="15.6" hidden="1" thickBot="1" x14ac:dyDescent="0.35">
      <c r="A1296" s="307" t="s">
        <v>122</v>
      </c>
      <c r="B1296" s="291" t="s">
        <v>120</v>
      </c>
      <c r="C1296" s="292">
        <f>IF(E1296+G1296=0, 0, ROUND((P1296-Q1296)/(G1296+E1296)/12,0))</f>
        <v>0</v>
      </c>
      <c r="D1296" s="294">
        <f>IF(F1296=0,0,ROUND(Q1296/F1296,0))</f>
        <v>0</v>
      </c>
      <c r="E1296" s="390"/>
      <c r="F1296" s="391"/>
      <c r="G1296" s="392"/>
      <c r="H1296" s="315"/>
      <c r="I1296" s="316"/>
      <c r="J1296" s="292" t="s">
        <v>120</v>
      </c>
      <c r="K1296" s="292">
        <f>H1296</f>
        <v>0</v>
      </c>
      <c r="L1296" s="316"/>
      <c r="M1296" s="316"/>
      <c r="N1296" s="292" t="s">
        <v>120</v>
      </c>
      <c r="O1296" s="292">
        <f>L1296</f>
        <v>0</v>
      </c>
      <c r="P1296" s="292">
        <f>H1296+L1296</f>
        <v>0</v>
      </c>
      <c r="Q1296" s="292">
        <f>I1296+M1296</f>
        <v>0</v>
      </c>
      <c r="R1296" s="292" t="s">
        <v>120</v>
      </c>
      <c r="S1296" s="294">
        <f>P1296</f>
        <v>0</v>
      </c>
    </row>
    <row r="1297" spans="1:19" ht="15.6" hidden="1" thickBot="1" x14ac:dyDescent="0.35">
      <c r="A1297" s="307" t="s">
        <v>123</v>
      </c>
      <c r="B1297" s="291" t="s">
        <v>120</v>
      </c>
      <c r="C1297" s="292" t="s">
        <v>120</v>
      </c>
      <c r="D1297" s="294" t="s">
        <v>120</v>
      </c>
      <c r="E1297" s="379" t="s">
        <v>120</v>
      </c>
      <c r="F1297" s="380" t="s">
        <v>120</v>
      </c>
      <c r="G1297" s="381" t="s">
        <v>120</v>
      </c>
      <c r="H1297" s="295" t="s">
        <v>120</v>
      </c>
      <c r="I1297" s="292" t="s">
        <v>120</v>
      </c>
      <c r="J1297" s="316"/>
      <c r="K1297" s="292">
        <f>J1297</f>
        <v>0</v>
      </c>
      <c r="L1297" s="292" t="s">
        <v>120</v>
      </c>
      <c r="M1297" s="292" t="s">
        <v>120</v>
      </c>
      <c r="N1297" s="316"/>
      <c r="O1297" s="292">
        <f>N1297</f>
        <v>0</v>
      </c>
      <c r="P1297" s="292" t="s">
        <v>120</v>
      </c>
      <c r="Q1297" s="292" t="s">
        <v>120</v>
      </c>
      <c r="R1297" s="292">
        <f>J1297+N1297</f>
        <v>0</v>
      </c>
      <c r="S1297" s="294">
        <f>R1297</f>
        <v>0</v>
      </c>
    </row>
    <row r="1298" spans="1:19" ht="18.600000000000001" hidden="1" thickBot="1" x14ac:dyDescent="0.35">
      <c r="A1298" s="308" t="s">
        <v>125</v>
      </c>
      <c r="B1298" s="309"/>
      <c r="C1298" s="292">
        <f>IF(E1298+G1298=0, 0, ROUND((P1298-Q1298)/(G1298+E1298)/12,0))</f>
        <v>0</v>
      </c>
      <c r="D1298" s="294">
        <f>IF(F1298=0,0,ROUND(Q1298/F1298,0))</f>
        <v>0</v>
      </c>
      <c r="E1298" s="379">
        <f>E1299+E1300</f>
        <v>0</v>
      </c>
      <c r="F1298" s="380">
        <f>F1299+F1300</f>
        <v>0</v>
      </c>
      <c r="G1298" s="381">
        <f>G1299+G1300</f>
        <v>0</v>
      </c>
      <c r="H1298" s="295">
        <f>H1299+H1300</f>
        <v>0</v>
      </c>
      <c r="I1298" s="292">
        <f t="shared" ref="I1298" si="418">I1299+I1300</f>
        <v>0</v>
      </c>
      <c r="J1298" s="292">
        <f>J1301</f>
        <v>0</v>
      </c>
      <c r="K1298" s="292">
        <f>IF(H1298+J1298=K1299+K1300+K1301,H1298+J1298,"CHYBA")</f>
        <v>0</v>
      </c>
      <c r="L1298" s="292">
        <f>L1299+L1300</f>
        <v>0</v>
      </c>
      <c r="M1298" s="292">
        <f>M1299+M1300</f>
        <v>0</v>
      </c>
      <c r="N1298" s="292">
        <f>N1301</f>
        <v>0</v>
      </c>
      <c r="O1298" s="292">
        <f>IF(L1298+N1298=O1299+O1300+O1301,L1298+N1298,"CHYBA")</f>
        <v>0</v>
      </c>
      <c r="P1298" s="292">
        <f>P1299+P1300</f>
        <v>0</v>
      </c>
      <c r="Q1298" s="292">
        <f>Q1299+Q1300</f>
        <v>0</v>
      </c>
      <c r="R1298" s="292">
        <f>R1301</f>
        <v>0</v>
      </c>
      <c r="S1298" s="294">
        <f>IF(P1298+R1298=S1299+S1300+S1301,P1298+R1298,"CHYBA")</f>
        <v>0</v>
      </c>
    </row>
    <row r="1299" spans="1:19" ht="15.6" hidden="1" thickBot="1" x14ac:dyDescent="0.35">
      <c r="A1299" s="307" t="s">
        <v>121</v>
      </c>
      <c r="B1299" s="291" t="s">
        <v>120</v>
      </c>
      <c r="C1299" s="292">
        <f>IF(E1299+G1299=0, 0, ROUND((P1299-Q1299)/(G1299+E1299)/12,0))</f>
        <v>0</v>
      </c>
      <c r="D1299" s="294">
        <f>IF(F1299=0,0,ROUND(Q1299/F1299,0))</f>
        <v>0</v>
      </c>
      <c r="E1299" s="390"/>
      <c r="F1299" s="391"/>
      <c r="G1299" s="392"/>
      <c r="H1299" s="315"/>
      <c r="I1299" s="316"/>
      <c r="J1299" s="292" t="s">
        <v>120</v>
      </c>
      <c r="K1299" s="292">
        <f>H1299</f>
        <v>0</v>
      </c>
      <c r="L1299" s="316"/>
      <c r="M1299" s="316"/>
      <c r="N1299" s="292" t="s">
        <v>120</v>
      </c>
      <c r="O1299" s="292">
        <f>L1299</f>
        <v>0</v>
      </c>
      <c r="P1299" s="292">
        <f>H1299+L1299</f>
        <v>0</v>
      </c>
      <c r="Q1299" s="292">
        <f>I1299+M1299</f>
        <v>0</v>
      </c>
      <c r="R1299" s="292" t="s">
        <v>120</v>
      </c>
      <c r="S1299" s="294">
        <f>P1299</f>
        <v>0</v>
      </c>
    </row>
    <row r="1300" spans="1:19" ht="15.6" hidden="1" thickBot="1" x14ac:dyDescent="0.35">
      <c r="A1300" s="307" t="s">
        <v>122</v>
      </c>
      <c r="B1300" s="291" t="s">
        <v>120</v>
      </c>
      <c r="C1300" s="292">
        <f>IF(E1300+G1300=0, 0, ROUND((P1300-Q1300)/(G1300+E1300)/12,0))</f>
        <v>0</v>
      </c>
      <c r="D1300" s="294">
        <f>IF(F1300=0,0,ROUND(Q1300/F1300,0))</f>
        <v>0</v>
      </c>
      <c r="E1300" s="390"/>
      <c r="F1300" s="391"/>
      <c r="G1300" s="392"/>
      <c r="H1300" s="315"/>
      <c r="I1300" s="316"/>
      <c r="J1300" s="292" t="s">
        <v>120</v>
      </c>
      <c r="K1300" s="292">
        <f>H1300</f>
        <v>0</v>
      </c>
      <c r="L1300" s="316"/>
      <c r="M1300" s="316"/>
      <c r="N1300" s="292" t="s">
        <v>120</v>
      </c>
      <c r="O1300" s="292">
        <f>L1300</f>
        <v>0</v>
      </c>
      <c r="P1300" s="292">
        <f>H1300+L1300</f>
        <v>0</v>
      </c>
      <c r="Q1300" s="292">
        <f>I1300+M1300</f>
        <v>0</v>
      </c>
      <c r="R1300" s="292" t="s">
        <v>120</v>
      </c>
      <c r="S1300" s="294">
        <f>P1300</f>
        <v>0</v>
      </c>
    </row>
    <row r="1301" spans="1:19" ht="15.6" hidden="1" thickBot="1" x14ac:dyDescent="0.35">
      <c r="A1301" s="307" t="s">
        <v>123</v>
      </c>
      <c r="B1301" s="291" t="s">
        <v>120</v>
      </c>
      <c r="C1301" s="292" t="s">
        <v>120</v>
      </c>
      <c r="D1301" s="294" t="s">
        <v>120</v>
      </c>
      <c r="E1301" s="379" t="s">
        <v>120</v>
      </c>
      <c r="F1301" s="380" t="s">
        <v>120</v>
      </c>
      <c r="G1301" s="381" t="s">
        <v>120</v>
      </c>
      <c r="H1301" s="295" t="s">
        <v>120</v>
      </c>
      <c r="I1301" s="292" t="s">
        <v>120</v>
      </c>
      <c r="J1301" s="316"/>
      <c r="K1301" s="292">
        <f>J1301</f>
        <v>0</v>
      </c>
      <c r="L1301" s="292" t="s">
        <v>120</v>
      </c>
      <c r="M1301" s="292" t="s">
        <v>120</v>
      </c>
      <c r="N1301" s="316"/>
      <c r="O1301" s="292">
        <f>N1301</f>
        <v>0</v>
      </c>
      <c r="P1301" s="292" t="s">
        <v>120</v>
      </c>
      <c r="Q1301" s="292" t="s">
        <v>120</v>
      </c>
      <c r="R1301" s="292">
        <f>J1301+N1301</f>
        <v>0</v>
      </c>
      <c r="S1301" s="294">
        <f>R1301</f>
        <v>0</v>
      </c>
    </row>
    <row r="1302" spans="1:19" ht="18.600000000000001" hidden="1" thickBot="1" x14ac:dyDescent="0.35">
      <c r="A1302" s="308" t="s">
        <v>125</v>
      </c>
      <c r="B1302" s="309"/>
      <c r="C1302" s="292">
        <f>IF(E1302+G1302=0, 0, ROUND((P1302-Q1302)/(G1302+E1302)/12,0))</f>
        <v>0</v>
      </c>
      <c r="D1302" s="294">
        <f>IF(F1302=0,0,ROUND(Q1302/F1302,0))</f>
        <v>0</v>
      </c>
      <c r="E1302" s="379">
        <f>E1303+E1304</f>
        <v>0</v>
      </c>
      <c r="F1302" s="380">
        <f>F1303+F1304</f>
        <v>0</v>
      </c>
      <c r="G1302" s="381">
        <f>G1303+G1304</f>
        <v>0</v>
      </c>
      <c r="H1302" s="295">
        <f>H1303+H1304</f>
        <v>0</v>
      </c>
      <c r="I1302" s="292">
        <f t="shared" ref="I1302" si="419">I1303+I1304</f>
        <v>0</v>
      </c>
      <c r="J1302" s="292">
        <f>J1305</f>
        <v>0</v>
      </c>
      <c r="K1302" s="292">
        <f>IF(H1302+J1302=K1303+K1304+K1305,H1302+J1302,"CHYBA")</f>
        <v>0</v>
      </c>
      <c r="L1302" s="292">
        <f>L1303+L1304</f>
        <v>0</v>
      </c>
      <c r="M1302" s="292">
        <f>M1303+M1304</f>
        <v>0</v>
      </c>
      <c r="N1302" s="292">
        <f>N1305</f>
        <v>0</v>
      </c>
      <c r="O1302" s="292">
        <f>IF(L1302+N1302=O1303+O1304+O1305,L1302+N1302,"CHYBA")</f>
        <v>0</v>
      </c>
      <c r="P1302" s="292">
        <f>P1303+P1304</f>
        <v>0</v>
      </c>
      <c r="Q1302" s="292">
        <f>Q1303+Q1304</f>
        <v>0</v>
      </c>
      <c r="R1302" s="292">
        <f>R1305</f>
        <v>0</v>
      </c>
      <c r="S1302" s="294">
        <f>IF(P1302+R1302=S1303+S1304+S1305,P1302+R1302,"CHYBA")</f>
        <v>0</v>
      </c>
    </row>
    <row r="1303" spans="1:19" ht="15.6" hidden="1" thickBot="1" x14ac:dyDescent="0.35">
      <c r="A1303" s="307" t="s">
        <v>121</v>
      </c>
      <c r="B1303" s="291" t="s">
        <v>120</v>
      </c>
      <c r="C1303" s="292">
        <f>IF(E1303+G1303=0, 0, ROUND((P1303-Q1303)/(G1303+E1303)/12,0))</f>
        <v>0</v>
      </c>
      <c r="D1303" s="294">
        <f>IF(F1303=0,0,ROUND(Q1303/F1303,0))</f>
        <v>0</v>
      </c>
      <c r="E1303" s="390"/>
      <c r="F1303" s="391"/>
      <c r="G1303" s="392"/>
      <c r="H1303" s="315"/>
      <c r="I1303" s="316"/>
      <c r="J1303" s="292" t="s">
        <v>120</v>
      </c>
      <c r="K1303" s="292">
        <f>H1303</f>
        <v>0</v>
      </c>
      <c r="L1303" s="316"/>
      <c r="M1303" s="316"/>
      <c r="N1303" s="292" t="s">
        <v>120</v>
      </c>
      <c r="O1303" s="292">
        <f>L1303</f>
        <v>0</v>
      </c>
      <c r="P1303" s="292">
        <f>H1303+L1303</f>
        <v>0</v>
      </c>
      <c r="Q1303" s="292">
        <f>I1303+M1303</f>
        <v>0</v>
      </c>
      <c r="R1303" s="292" t="s">
        <v>120</v>
      </c>
      <c r="S1303" s="294">
        <f>P1303</f>
        <v>0</v>
      </c>
    </row>
    <row r="1304" spans="1:19" ht="15.6" hidden="1" thickBot="1" x14ac:dyDescent="0.35">
      <c r="A1304" s="307" t="s">
        <v>122</v>
      </c>
      <c r="B1304" s="291" t="s">
        <v>120</v>
      </c>
      <c r="C1304" s="292">
        <f>IF(E1304+G1304=0, 0, ROUND((P1304-Q1304)/(G1304+E1304)/12,0))</f>
        <v>0</v>
      </c>
      <c r="D1304" s="294">
        <f>IF(F1304=0,0,ROUND(Q1304/F1304,0))</f>
        <v>0</v>
      </c>
      <c r="E1304" s="390"/>
      <c r="F1304" s="391"/>
      <c r="G1304" s="392"/>
      <c r="H1304" s="315"/>
      <c r="I1304" s="316"/>
      <c r="J1304" s="292" t="s">
        <v>120</v>
      </c>
      <c r="K1304" s="292">
        <f>H1304</f>
        <v>0</v>
      </c>
      <c r="L1304" s="316"/>
      <c r="M1304" s="316"/>
      <c r="N1304" s="292" t="s">
        <v>120</v>
      </c>
      <c r="O1304" s="292">
        <f>L1304</f>
        <v>0</v>
      </c>
      <c r="P1304" s="292">
        <f>H1304+L1304</f>
        <v>0</v>
      </c>
      <c r="Q1304" s="292">
        <f>I1304+M1304</f>
        <v>0</v>
      </c>
      <c r="R1304" s="292" t="s">
        <v>120</v>
      </c>
      <c r="S1304" s="294">
        <f>P1304</f>
        <v>0</v>
      </c>
    </row>
    <row r="1305" spans="1:19" ht="15.6" hidden="1" thickBot="1" x14ac:dyDescent="0.35">
      <c r="A1305" s="307" t="s">
        <v>123</v>
      </c>
      <c r="B1305" s="291" t="s">
        <v>120</v>
      </c>
      <c r="C1305" s="292" t="s">
        <v>120</v>
      </c>
      <c r="D1305" s="294" t="s">
        <v>120</v>
      </c>
      <c r="E1305" s="379" t="s">
        <v>120</v>
      </c>
      <c r="F1305" s="380" t="s">
        <v>120</v>
      </c>
      <c r="G1305" s="381" t="s">
        <v>120</v>
      </c>
      <c r="H1305" s="295" t="s">
        <v>120</v>
      </c>
      <c r="I1305" s="292" t="s">
        <v>120</v>
      </c>
      <c r="J1305" s="316"/>
      <c r="K1305" s="292">
        <f>J1305</f>
        <v>0</v>
      </c>
      <c r="L1305" s="292" t="s">
        <v>120</v>
      </c>
      <c r="M1305" s="292" t="s">
        <v>120</v>
      </c>
      <c r="N1305" s="316"/>
      <c r="O1305" s="292">
        <f>N1305</f>
        <v>0</v>
      </c>
      <c r="P1305" s="292" t="s">
        <v>120</v>
      </c>
      <c r="Q1305" s="292" t="s">
        <v>120</v>
      </c>
      <c r="R1305" s="292">
        <f>J1305+N1305</f>
        <v>0</v>
      </c>
      <c r="S1305" s="294">
        <f>R1305</f>
        <v>0</v>
      </c>
    </row>
    <row r="1306" spans="1:19" ht="18.600000000000001" hidden="1" thickBot="1" x14ac:dyDescent="0.35">
      <c r="A1306" s="308" t="s">
        <v>125</v>
      </c>
      <c r="B1306" s="309"/>
      <c r="C1306" s="292">
        <f>IF(E1306+G1306=0, 0, ROUND((P1306-Q1306)/(G1306+E1306)/12,0))</f>
        <v>0</v>
      </c>
      <c r="D1306" s="294">
        <f>IF(F1306=0,0,ROUND(Q1306/F1306,0))</f>
        <v>0</v>
      </c>
      <c r="E1306" s="379">
        <f>E1307+E1308</f>
        <v>0</v>
      </c>
      <c r="F1306" s="380">
        <f>F1307+F1308</f>
        <v>0</v>
      </c>
      <c r="G1306" s="381">
        <f>G1307+G1308</f>
        <v>0</v>
      </c>
      <c r="H1306" s="295">
        <f>H1307+H1308</f>
        <v>0</v>
      </c>
      <c r="I1306" s="292">
        <f t="shared" ref="I1306" si="420">I1307+I1308</f>
        <v>0</v>
      </c>
      <c r="J1306" s="292">
        <f>J1309</f>
        <v>0</v>
      </c>
      <c r="K1306" s="292">
        <f>IF(H1306+J1306=K1307+K1308+K1309,H1306+J1306,"CHYBA")</f>
        <v>0</v>
      </c>
      <c r="L1306" s="292">
        <f>L1307+L1308</f>
        <v>0</v>
      </c>
      <c r="M1306" s="292">
        <f>M1307+M1308</f>
        <v>0</v>
      </c>
      <c r="N1306" s="292">
        <f>N1309</f>
        <v>0</v>
      </c>
      <c r="O1306" s="292">
        <f>IF(L1306+N1306=O1307+O1308+O1309,L1306+N1306,"CHYBA")</f>
        <v>0</v>
      </c>
      <c r="P1306" s="292">
        <f>P1307+P1308</f>
        <v>0</v>
      </c>
      <c r="Q1306" s="292">
        <f>Q1307+Q1308</f>
        <v>0</v>
      </c>
      <c r="R1306" s="292">
        <f>R1309</f>
        <v>0</v>
      </c>
      <c r="S1306" s="294">
        <f>IF(P1306+R1306=S1307+S1308+S1309,P1306+R1306,"CHYBA")</f>
        <v>0</v>
      </c>
    </row>
    <row r="1307" spans="1:19" ht="15.6" hidden="1" thickBot="1" x14ac:dyDescent="0.35">
      <c r="A1307" s="307" t="s">
        <v>121</v>
      </c>
      <c r="B1307" s="291" t="s">
        <v>120</v>
      </c>
      <c r="C1307" s="292">
        <f>IF(E1307+G1307=0, 0, ROUND((P1307-Q1307)/(G1307+E1307)/12,0))</f>
        <v>0</v>
      </c>
      <c r="D1307" s="294">
        <f>IF(F1307=0,0,ROUND(Q1307/F1307,0))</f>
        <v>0</v>
      </c>
      <c r="E1307" s="390"/>
      <c r="F1307" s="391"/>
      <c r="G1307" s="392"/>
      <c r="H1307" s="315"/>
      <c r="I1307" s="316"/>
      <c r="J1307" s="292" t="s">
        <v>120</v>
      </c>
      <c r="K1307" s="292">
        <f>H1307</f>
        <v>0</v>
      </c>
      <c r="L1307" s="316"/>
      <c r="M1307" s="316"/>
      <c r="N1307" s="292" t="s">
        <v>120</v>
      </c>
      <c r="O1307" s="292">
        <f>L1307</f>
        <v>0</v>
      </c>
      <c r="P1307" s="292">
        <f>H1307+L1307</f>
        <v>0</v>
      </c>
      <c r="Q1307" s="292">
        <f>I1307+M1307</f>
        <v>0</v>
      </c>
      <c r="R1307" s="292" t="s">
        <v>120</v>
      </c>
      <c r="S1307" s="294">
        <f>P1307</f>
        <v>0</v>
      </c>
    </row>
    <row r="1308" spans="1:19" ht="15.6" hidden="1" thickBot="1" x14ac:dyDescent="0.35">
      <c r="A1308" s="307" t="s">
        <v>122</v>
      </c>
      <c r="B1308" s="291" t="s">
        <v>120</v>
      </c>
      <c r="C1308" s="292">
        <f>IF(E1308+G1308=0, 0, ROUND((P1308-Q1308)/(G1308+E1308)/12,0))</f>
        <v>0</v>
      </c>
      <c r="D1308" s="294">
        <f>IF(F1308=0,0,ROUND(Q1308/F1308,0))</f>
        <v>0</v>
      </c>
      <c r="E1308" s="390"/>
      <c r="F1308" s="391"/>
      <c r="G1308" s="392"/>
      <c r="H1308" s="315"/>
      <c r="I1308" s="316"/>
      <c r="J1308" s="292" t="s">
        <v>120</v>
      </c>
      <c r="K1308" s="292">
        <f>H1308</f>
        <v>0</v>
      </c>
      <c r="L1308" s="316"/>
      <c r="M1308" s="316"/>
      <c r="N1308" s="292" t="s">
        <v>120</v>
      </c>
      <c r="O1308" s="292">
        <f>L1308</f>
        <v>0</v>
      </c>
      <c r="P1308" s="292">
        <f>H1308+L1308</f>
        <v>0</v>
      </c>
      <c r="Q1308" s="292">
        <f>I1308+M1308</f>
        <v>0</v>
      </c>
      <c r="R1308" s="292" t="s">
        <v>120</v>
      </c>
      <c r="S1308" s="294">
        <f>P1308</f>
        <v>0</v>
      </c>
    </row>
    <row r="1309" spans="1:19" ht="15.6" hidden="1" thickBot="1" x14ac:dyDescent="0.35">
      <c r="A1309" s="307" t="s">
        <v>123</v>
      </c>
      <c r="B1309" s="291" t="s">
        <v>120</v>
      </c>
      <c r="C1309" s="292" t="s">
        <v>120</v>
      </c>
      <c r="D1309" s="294" t="s">
        <v>120</v>
      </c>
      <c r="E1309" s="379" t="s">
        <v>120</v>
      </c>
      <c r="F1309" s="380" t="s">
        <v>120</v>
      </c>
      <c r="G1309" s="381" t="s">
        <v>120</v>
      </c>
      <c r="H1309" s="295" t="s">
        <v>120</v>
      </c>
      <c r="I1309" s="292" t="s">
        <v>120</v>
      </c>
      <c r="J1309" s="316"/>
      <c r="K1309" s="292">
        <f>J1309</f>
        <v>0</v>
      </c>
      <c r="L1309" s="292" t="s">
        <v>120</v>
      </c>
      <c r="M1309" s="292" t="s">
        <v>120</v>
      </c>
      <c r="N1309" s="316"/>
      <c r="O1309" s="292">
        <f>N1309</f>
        <v>0</v>
      </c>
      <c r="P1309" s="292" t="s">
        <v>120</v>
      </c>
      <c r="Q1309" s="292" t="s">
        <v>120</v>
      </c>
      <c r="R1309" s="292">
        <f>J1309+N1309</f>
        <v>0</v>
      </c>
      <c r="S1309" s="294">
        <f>R1309</f>
        <v>0</v>
      </c>
    </row>
    <row r="1310" spans="1:19" ht="18.600000000000001" hidden="1" thickBot="1" x14ac:dyDescent="0.35">
      <c r="A1310" s="308" t="s">
        <v>125</v>
      </c>
      <c r="B1310" s="309"/>
      <c r="C1310" s="292">
        <f>IF(E1310+G1310=0, 0, ROUND((P1310-Q1310)/(G1310+E1310)/12,0))</f>
        <v>0</v>
      </c>
      <c r="D1310" s="294">
        <f>IF(F1310=0,0,ROUND(Q1310/F1310,0))</f>
        <v>0</v>
      </c>
      <c r="E1310" s="379">
        <f>E1311+E1312</f>
        <v>0</v>
      </c>
      <c r="F1310" s="380">
        <f>F1311+F1312</f>
        <v>0</v>
      </c>
      <c r="G1310" s="381">
        <f>G1311+G1312</f>
        <v>0</v>
      </c>
      <c r="H1310" s="295">
        <f>H1311+H1312</f>
        <v>0</v>
      </c>
      <c r="I1310" s="292">
        <f t="shared" ref="I1310" si="421">I1311+I1312</f>
        <v>0</v>
      </c>
      <c r="J1310" s="292">
        <f>J1313</f>
        <v>0</v>
      </c>
      <c r="K1310" s="292">
        <f>IF(H1310+J1310=K1311+K1312+K1313,H1310+J1310,"CHYBA")</f>
        <v>0</v>
      </c>
      <c r="L1310" s="292">
        <f>L1311+L1312</f>
        <v>0</v>
      </c>
      <c r="M1310" s="292">
        <f>M1311+M1312</f>
        <v>0</v>
      </c>
      <c r="N1310" s="292">
        <f>N1313</f>
        <v>0</v>
      </c>
      <c r="O1310" s="292">
        <f>IF(L1310+N1310=O1311+O1312+O1313,L1310+N1310,"CHYBA")</f>
        <v>0</v>
      </c>
      <c r="P1310" s="292">
        <f>P1311+P1312</f>
        <v>0</v>
      </c>
      <c r="Q1310" s="292">
        <f>Q1311+Q1312</f>
        <v>0</v>
      </c>
      <c r="R1310" s="292">
        <f>R1313</f>
        <v>0</v>
      </c>
      <c r="S1310" s="294">
        <f>IF(P1310+R1310=S1311+S1312+S1313,P1310+R1310,"CHYBA")</f>
        <v>0</v>
      </c>
    </row>
    <row r="1311" spans="1:19" ht="15.6" hidden="1" thickBot="1" x14ac:dyDescent="0.35">
      <c r="A1311" s="307" t="s">
        <v>121</v>
      </c>
      <c r="B1311" s="291" t="s">
        <v>120</v>
      </c>
      <c r="C1311" s="292">
        <f>IF(E1311+G1311=0, 0, ROUND((P1311-Q1311)/(G1311+E1311)/12,0))</f>
        <v>0</v>
      </c>
      <c r="D1311" s="294">
        <f>IF(F1311=0,0,ROUND(Q1311/F1311,0))</f>
        <v>0</v>
      </c>
      <c r="E1311" s="390"/>
      <c r="F1311" s="391"/>
      <c r="G1311" s="392"/>
      <c r="H1311" s="315"/>
      <c r="I1311" s="316"/>
      <c r="J1311" s="292" t="s">
        <v>120</v>
      </c>
      <c r="K1311" s="292">
        <f>H1311</f>
        <v>0</v>
      </c>
      <c r="L1311" s="316"/>
      <c r="M1311" s="316"/>
      <c r="N1311" s="292" t="s">
        <v>120</v>
      </c>
      <c r="O1311" s="292">
        <f>L1311</f>
        <v>0</v>
      </c>
      <c r="P1311" s="292">
        <f>H1311+L1311</f>
        <v>0</v>
      </c>
      <c r="Q1311" s="292">
        <f>I1311+M1311</f>
        <v>0</v>
      </c>
      <c r="R1311" s="292" t="s">
        <v>120</v>
      </c>
      <c r="S1311" s="294">
        <f>P1311</f>
        <v>0</v>
      </c>
    </row>
    <row r="1312" spans="1:19" ht="15.6" hidden="1" thickBot="1" x14ac:dyDescent="0.35">
      <c r="A1312" s="307" t="s">
        <v>122</v>
      </c>
      <c r="B1312" s="291" t="s">
        <v>120</v>
      </c>
      <c r="C1312" s="292">
        <f>IF(E1312+G1312=0, 0, ROUND((P1312-Q1312)/(G1312+E1312)/12,0))</f>
        <v>0</v>
      </c>
      <c r="D1312" s="294">
        <f>IF(F1312=0,0,ROUND(Q1312/F1312,0))</f>
        <v>0</v>
      </c>
      <c r="E1312" s="390"/>
      <c r="F1312" s="391"/>
      <c r="G1312" s="392"/>
      <c r="H1312" s="315"/>
      <c r="I1312" s="316"/>
      <c r="J1312" s="292" t="s">
        <v>120</v>
      </c>
      <c r="K1312" s="292">
        <f>H1312</f>
        <v>0</v>
      </c>
      <c r="L1312" s="316"/>
      <c r="M1312" s="316"/>
      <c r="N1312" s="292" t="s">
        <v>120</v>
      </c>
      <c r="O1312" s="292">
        <f>L1312</f>
        <v>0</v>
      </c>
      <c r="P1312" s="292">
        <f>H1312+L1312</f>
        <v>0</v>
      </c>
      <c r="Q1312" s="292">
        <f>I1312+M1312</f>
        <v>0</v>
      </c>
      <c r="R1312" s="292" t="s">
        <v>120</v>
      </c>
      <c r="S1312" s="294">
        <f>P1312</f>
        <v>0</v>
      </c>
    </row>
    <row r="1313" spans="1:19" ht="15.6" hidden="1" thickBot="1" x14ac:dyDescent="0.35">
      <c r="A1313" s="307" t="s">
        <v>123</v>
      </c>
      <c r="B1313" s="291" t="s">
        <v>120</v>
      </c>
      <c r="C1313" s="292" t="s">
        <v>120</v>
      </c>
      <c r="D1313" s="294" t="s">
        <v>120</v>
      </c>
      <c r="E1313" s="379" t="s">
        <v>120</v>
      </c>
      <c r="F1313" s="380" t="s">
        <v>120</v>
      </c>
      <c r="G1313" s="381" t="s">
        <v>120</v>
      </c>
      <c r="H1313" s="295" t="s">
        <v>120</v>
      </c>
      <c r="I1313" s="292" t="s">
        <v>120</v>
      </c>
      <c r="J1313" s="316"/>
      <c r="K1313" s="292">
        <f>J1313</f>
        <v>0</v>
      </c>
      <c r="L1313" s="292" t="s">
        <v>120</v>
      </c>
      <c r="M1313" s="292" t="s">
        <v>120</v>
      </c>
      <c r="N1313" s="316"/>
      <c r="O1313" s="292">
        <f>N1313</f>
        <v>0</v>
      </c>
      <c r="P1313" s="292" t="s">
        <v>120</v>
      </c>
      <c r="Q1313" s="292" t="s">
        <v>120</v>
      </c>
      <c r="R1313" s="292">
        <f>J1313+N1313</f>
        <v>0</v>
      </c>
      <c r="S1313" s="294">
        <f>R1313</f>
        <v>0</v>
      </c>
    </row>
    <row r="1314" spans="1:19" ht="18.600000000000001" hidden="1" thickBot="1" x14ac:dyDescent="0.35">
      <c r="A1314" s="308" t="s">
        <v>125</v>
      </c>
      <c r="B1314" s="309"/>
      <c r="C1314" s="292">
        <f>IF(E1314+G1314=0, 0, ROUND((P1314-Q1314)/(G1314+E1314)/12,0))</f>
        <v>0</v>
      </c>
      <c r="D1314" s="294">
        <f>IF(F1314=0,0,ROUND(Q1314/F1314,0))</f>
        <v>0</v>
      </c>
      <c r="E1314" s="379">
        <f>E1315+E1316</f>
        <v>0</v>
      </c>
      <c r="F1314" s="380">
        <f>F1315+F1316</f>
        <v>0</v>
      </c>
      <c r="G1314" s="381">
        <f>G1315+G1316</f>
        <v>0</v>
      </c>
      <c r="H1314" s="295">
        <f>H1315+H1316</f>
        <v>0</v>
      </c>
      <c r="I1314" s="292">
        <f t="shared" ref="I1314" si="422">I1315+I1316</f>
        <v>0</v>
      </c>
      <c r="J1314" s="292">
        <f>J1317</f>
        <v>0</v>
      </c>
      <c r="K1314" s="292">
        <f>IF(H1314+J1314=K1315+K1316+K1317,H1314+J1314,"CHYBA")</f>
        <v>0</v>
      </c>
      <c r="L1314" s="292">
        <f>L1315+L1316</f>
        <v>0</v>
      </c>
      <c r="M1314" s="292">
        <f>M1315+M1316</f>
        <v>0</v>
      </c>
      <c r="N1314" s="292">
        <f>N1317</f>
        <v>0</v>
      </c>
      <c r="O1314" s="292">
        <f>IF(L1314+N1314=O1315+O1316+O1317,L1314+N1314,"CHYBA")</f>
        <v>0</v>
      </c>
      <c r="P1314" s="292">
        <f>P1315+P1316</f>
        <v>0</v>
      </c>
      <c r="Q1314" s="292">
        <f>Q1315+Q1316</f>
        <v>0</v>
      </c>
      <c r="R1314" s="292">
        <f>R1317</f>
        <v>0</v>
      </c>
      <c r="S1314" s="294">
        <f>IF(P1314+R1314=S1315+S1316+S1317,P1314+R1314,"CHYBA")</f>
        <v>0</v>
      </c>
    </row>
    <row r="1315" spans="1:19" ht="15.6" hidden="1" thickBot="1" x14ac:dyDescent="0.35">
      <c r="A1315" s="307" t="s">
        <v>121</v>
      </c>
      <c r="B1315" s="291" t="s">
        <v>120</v>
      </c>
      <c r="C1315" s="292">
        <f>IF(E1315+G1315=0, 0, ROUND((P1315-Q1315)/(G1315+E1315)/12,0))</f>
        <v>0</v>
      </c>
      <c r="D1315" s="294">
        <f>IF(F1315=0,0,ROUND(Q1315/F1315,0))</f>
        <v>0</v>
      </c>
      <c r="E1315" s="390"/>
      <c r="F1315" s="391"/>
      <c r="G1315" s="392"/>
      <c r="H1315" s="315"/>
      <c r="I1315" s="316"/>
      <c r="J1315" s="292" t="s">
        <v>120</v>
      </c>
      <c r="K1315" s="292">
        <f>H1315</f>
        <v>0</v>
      </c>
      <c r="L1315" s="316"/>
      <c r="M1315" s="316"/>
      <c r="N1315" s="292" t="s">
        <v>120</v>
      </c>
      <c r="O1315" s="292">
        <f>L1315</f>
        <v>0</v>
      </c>
      <c r="P1315" s="292">
        <f>H1315+L1315</f>
        <v>0</v>
      </c>
      <c r="Q1315" s="292">
        <f>I1315+M1315</f>
        <v>0</v>
      </c>
      <c r="R1315" s="292" t="s">
        <v>120</v>
      </c>
      <c r="S1315" s="294">
        <f>P1315</f>
        <v>0</v>
      </c>
    </row>
    <row r="1316" spans="1:19" ht="15.6" hidden="1" thickBot="1" x14ac:dyDescent="0.35">
      <c r="A1316" s="307" t="s">
        <v>122</v>
      </c>
      <c r="B1316" s="291" t="s">
        <v>120</v>
      </c>
      <c r="C1316" s="292">
        <f>IF(E1316+G1316=0, 0, ROUND((P1316-Q1316)/(G1316+E1316)/12,0))</f>
        <v>0</v>
      </c>
      <c r="D1316" s="294">
        <f>IF(F1316=0,0,ROUND(Q1316/F1316,0))</f>
        <v>0</v>
      </c>
      <c r="E1316" s="390"/>
      <c r="F1316" s="391"/>
      <c r="G1316" s="392"/>
      <c r="H1316" s="315"/>
      <c r="I1316" s="316"/>
      <c r="J1316" s="292" t="s">
        <v>120</v>
      </c>
      <c r="K1316" s="292">
        <f>H1316</f>
        <v>0</v>
      </c>
      <c r="L1316" s="316"/>
      <c r="M1316" s="316"/>
      <c r="N1316" s="292" t="s">
        <v>120</v>
      </c>
      <c r="O1316" s="292">
        <f>L1316</f>
        <v>0</v>
      </c>
      <c r="P1316" s="292">
        <f>H1316+L1316</f>
        <v>0</v>
      </c>
      <c r="Q1316" s="292">
        <f>I1316+M1316</f>
        <v>0</v>
      </c>
      <c r="R1316" s="292" t="s">
        <v>120</v>
      </c>
      <c r="S1316" s="294">
        <f>P1316</f>
        <v>0</v>
      </c>
    </row>
    <row r="1317" spans="1:19" ht="15.6" hidden="1" thickBot="1" x14ac:dyDescent="0.35">
      <c r="A1317" s="325" t="s">
        <v>123</v>
      </c>
      <c r="B1317" s="326" t="s">
        <v>120</v>
      </c>
      <c r="C1317" s="327" t="s">
        <v>120</v>
      </c>
      <c r="D1317" s="333" t="s">
        <v>120</v>
      </c>
      <c r="E1317" s="382" t="s">
        <v>120</v>
      </c>
      <c r="F1317" s="383" t="s">
        <v>120</v>
      </c>
      <c r="G1317" s="384" t="s">
        <v>120</v>
      </c>
      <c r="H1317" s="331" t="s">
        <v>120</v>
      </c>
      <c r="I1317" s="327" t="s">
        <v>120</v>
      </c>
      <c r="J1317" s="332"/>
      <c r="K1317" s="327">
        <f>J1317</f>
        <v>0</v>
      </c>
      <c r="L1317" s="327" t="s">
        <v>120</v>
      </c>
      <c r="M1317" s="327" t="s">
        <v>120</v>
      </c>
      <c r="N1317" s="332"/>
      <c r="O1317" s="327">
        <f>N1317</f>
        <v>0</v>
      </c>
      <c r="P1317" s="327" t="s">
        <v>120</v>
      </c>
      <c r="Q1317" s="327" t="s">
        <v>120</v>
      </c>
      <c r="R1317" s="327">
        <f>J1317+N1317</f>
        <v>0</v>
      </c>
      <c r="S1317" s="333">
        <f>R1317</f>
        <v>0</v>
      </c>
    </row>
    <row r="1318" spans="1:19" ht="16.2" hidden="1" thickBot="1" x14ac:dyDescent="0.35">
      <c r="A1318" s="301" t="s">
        <v>126</v>
      </c>
      <c r="B1318" s="302" t="s">
        <v>120</v>
      </c>
      <c r="C1318" s="319">
        <f>IF(E1318+G1318=0, 0, ROUND((P1318-Q1318)/(G1318+E1318)/12,0))</f>
        <v>0</v>
      </c>
      <c r="D1318" s="324">
        <f>IF(F1318=0,0,ROUND(Q1318/F1318,0))</f>
        <v>0</v>
      </c>
      <c r="E1318" s="395">
        <f>E1319+E1320</f>
        <v>0</v>
      </c>
      <c r="F1318" s="396">
        <f>F1319+F1320</f>
        <v>0</v>
      </c>
      <c r="G1318" s="397">
        <f>G1319+G1320</f>
        <v>0</v>
      </c>
      <c r="H1318" s="306">
        <f>H1319+H1320</f>
        <v>0</v>
      </c>
      <c r="I1318" s="303">
        <f t="shared" ref="I1318" si="423">I1319+I1320</f>
        <v>0</v>
      </c>
      <c r="J1318" s="303">
        <f>J1321</f>
        <v>0</v>
      </c>
      <c r="K1318" s="303">
        <f>IF(H1318+J1318=K1319+K1320+K1321,H1318+J1318,"CHYBA")</f>
        <v>0</v>
      </c>
      <c r="L1318" s="303">
        <f>L1319+L1320</f>
        <v>0</v>
      </c>
      <c r="M1318" s="303">
        <f>M1319+M1320</f>
        <v>0</v>
      </c>
      <c r="N1318" s="303">
        <f>N1321</f>
        <v>0</v>
      </c>
      <c r="O1318" s="303">
        <f>IF(L1318+N1318=O1319+O1320+O1321,L1318+N1318,"CHYBA")</f>
        <v>0</v>
      </c>
      <c r="P1318" s="303">
        <f>P1319+P1320</f>
        <v>0</v>
      </c>
      <c r="Q1318" s="303">
        <f>Q1319+Q1320</f>
        <v>0</v>
      </c>
      <c r="R1318" s="303">
        <f>R1321</f>
        <v>0</v>
      </c>
      <c r="S1318" s="305">
        <f>IF(P1318+R1318=S1319+S1320+S1321,P1318+R1318,"CHYBA")</f>
        <v>0</v>
      </c>
    </row>
    <row r="1319" spans="1:19" ht="15.6" hidden="1" thickBot="1" x14ac:dyDescent="0.35">
      <c r="A1319" s="307" t="s">
        <v>121</v>
      </c>
      <c r="B1319" s="291" t="s">
        <v>120</v>
      </c>
      <c r="C1319" s="292">
        <f>IF(E1319+G1319=0, 0, ROUND((P1319-Q1319)/(G1319+E1319)/12,0))</f>
        <v>0</v>
      </c>
      <c r="D1319" s="294">
        <f>IF(F1319=0,0,ROUND(Q1319/F1319,0))</f>
        <v>0</v>
      </c>
      <c r="E1319" s="379">
        <f>E1323+E1327+E1331+E1335+E1339+E1343+E1347</f>
        <v>0</v>
      </c>
      <c r="F1319" s="380">
        <f>F1323+F1327+F1331+F1335+F1339+F1343+F1347</f>
        <v>0</v>
      </c>
      <c r="G1319" s="381">
        <f>G1323+G1327+G1331+G1335+G1339+G1343+G1347</f>
        <v>0</v>
      </c>
      <c r="H1319" s="295">
        <f>H1323+H1327+H1331+H1335+H1339+H1343+H1347</f>
        <v>0</v>
      </c>
      <c r="I1319" s="292">
        <f t="shared" ref="I1319:I1320" si="424">I1323+I1327+I1331+I1335+I1339+I1343+I1347</f>
        <v>0</v>
      </c>
      <c r="J1319" s="292" t="s">
        <v>120</v>
      </c>
      <c r="K1319" s="292">
        <f>H1319</f>
        <v>0</v>
      </c>
      <c r="L1319" s="292">
        <f>L1323+L1327+L1331+L1335+L1339+L1343+L1347</f>
        <v>0</v>
      </c>
      <c r="M1319" s="292">
        <f t="shared" ref="M1319:M1320" si="425">M1323+M1327+M1331+M1335+M1339+M1343+M1347</f>
        <v>0</v>
      </c>
      <c r="N1319" s="292" t="s">
        <v>120</v>
      </c>
      <c r="O1319" s="292">
        <f>L1319</f>
        <v>0</v>
      </c>
      <c r="P1319" s="292">
        <f>H1319+L1319</f>
        <v>0</v>
      </c>
      <c r="Q1319" s="292">
        <f>I1319+M1319</f>
        <v>0</v>
      </c>
      <c r="R1319" s="292" t="s">
        <v>120</v>
      </c>
      <c r="S1319" s="294">
        <f>P1319</f>
        <v>0</v>
      </c>
    </row>
    <row r="1320" spans="1:19" ht="15.6" hidden="1" thickBot="1" x14ac:dyDescent="0.35">
      <c r="A1320" s="307" t="s">
        <v>122</v>
      </c>
      <c r="B1320" s="291" t="s">
        <v>120</v>
      </c>
      <c r="C1320" s="292">
        <f>IF(E1320+G1320=0, 0, ROUND((P1320-Q1320)/(G1320+E1320)/12,0))</f>
        <v>0</v>
      </c>
      <c r="D1320" s="294">
        <f>IF(F1320=0,0,ROUND(Q1320/F1320,0))</f>
        <v>0</v>
      </c>
      <c r="E1320" s="379">
        <f>E1324+E1328+E1332+E1336+E1340+E1344+E1348</f>
        <v>0</v>
      </c>
      <c r="F1320" s="380">
        <f t="shared" ref="F1320:G1320" si="426">F1324+F1328+F1332+F1336+F1340+F1344+F1348</f>
        <v>0</v>
      </c>
      <c r="G1320" s="381">
        <f t="shared" si="426"/>
        <v>0</v>
      </c>
      <c r="H1320" s="295">
        <f>H1324+H1328+H1332+H1336+H1340+H1344+H1348</f>
        <v>0</v>
      </c>
      <c r="I1320" s="292">
        <f t="shared" si="424"/>
        <v>0</v>
      </c>
      <c r="J1320" s="292" t="s">
        <v>120</v>
      </c>
      <c r="K1320" s="292">
        <f>H1320</f>
        <v>0</v>
      </c>
      <c r="L1320" s="292">
        <f>L1324+L1328+L1332+L1336+L1340+L1344+L1348</f>
        <v>0</v>
      </c>
      <c r="M1320" s="292">
        <f t="shared" si="425"/>
        <v>0</v>
      </c>
      <c r="N1320" s="292" t="s">
        <v>120</v>
      </c>
      <c r="O1320" s="292">
        <f>L1320</f>
        <v>0</v>
      </c>
      <c r="P1320" s="292">
        <f>H1320+L1320</f>
        <v>0</v>
      </c>
      <c r="Q1320" s="292">
        <f>I1320+M1320</f>
        <v>0</v>
      </c>
      <c r="R1320" s="292" t="s">
        <v>120</v>
      </c>
      <c r="S1320" s="294">
        <f>P1320</f>
        <v>0</v>
      </c>
    </row>
    <row r="1321" spans="1:19" ht="15.6" hidden="1" thickBot="1" x14ac:dyDescent="0.35">
      <c r="A1321" s="307" t="s">
        <v>123</v>
      </c>
      <c r="B1321" s="291" t="s">
        <v>120</v>
      </c>
      <c r="C1321" s="292" t="s">
        <v>120</v>
      </c>
      <c r="D1321" s="294" t="s">
        <v>120</v>
      </c>
      <c r="E1321" s="379" t="s">
        <v>120</v>
      </c>
      <c r="F1321" s="380" t="s">
        <v>120</v>
      </c>
      <c r="G1321" s="381" t="s">
        <v>120</v>
      </c>
      <c r="H1321" s="295" t="s">
        <v>120</v>
      </c>
      <c r="I1321" s="292" t="s">
        <v>120</v>
      </c>
      <c r="J1321" s="292">
        <f>J1325+J1329+J1333+J1337+J1341+J1345+J1349</f>
        <v>0</v>
      </c>
      <c r="K1321" s="292">
        <f>J1321</f>
        <v>0</v>
      </c>
      <c r="L1321" s="292" t="s">
        <v>120</v>
      </c>
      <c r="M1321" s="292" t="s">
        <v>120</v>
      </c>
      <c r="N1321" s="292">
        <f>N1325+N1329+N1333+N1337+N1341+N1345+N1349</f>
        <v>0</v>
      </c>
      <c r="O1321" s="292">
        <f>N1321</f>
        <v>0</v>
      </c>
      <c r="P1321" s="292" t="s">
        <v>120</v>
      </c>
      <c r="Q1321" s="292" t="s">
        <v>120</v>
      </c>
      <c r="R1321" s="292">
        <f>J1321+N1321</f>
        <v>0</v>
      </c>
      <c r="S1321" s="294">
        <f>R1321</f>
        <v>0</v>
      </c>
    </row>
    <row r="1322" spans="1:19" ht="18.600000000000001" hidden="1" thickBot="1" x14ac:dyDescent="0.35">
      <c r="A1322" s="308" t="s">
        <v>125</v>
      </c>
      <c r="B1322" s="309"/>
      <c r="C1322" s="292">
        <f>IF(E1322+G1322=0, 0, ROUND((P1322-Q1322)/(G1322+E1322)/12,0))</f>
        <v>0</v>
      </c>
      <c r="D1322" s="294">
        <f>IF(F1322=0,0,ROUND(Q1322/F1322,0))</f>
        <v>0</v>
      </c>
      <c r="E1322" s="379">
        <f>E1323+E1324</f>
        <v>0</v>
      </c>
      <c r="F1322" s="380">
        <f>F1323+F1324</f>
        <v>0</v>
      </c>
      <c r="G1322" s="381">
        <f>G1323+G1324</f>
        <v>0</v>
      </c>
      <c r="H1322" s="310">
        <f>H1323+H1324</f>
        <v>0</v>
      </c>
      <c r="I1322" s="311">
        <f>I1323+I1324</f>
        <v>0</v>
      </c>
      <c r="J1322" s="311">
        <f>J1325</f>
        <v>0</v>
      </c>
      <c r="K1322" s="311">
        <f>IF(H1322+J1322=K1323+K1324+K1325,H1322+J1322,"CHYBA")</f>
        <v>0</v>
      </c>
      <c r="L1322" s="292">
        <f>L1323+L1324</f>
        <v>0</v>
      </c>
      <c r="M1322" s="292">
        <f>M1323+M1324</f>
        <v>0</v>
      </c>
      <c r="N1322" s="292">
        <f>N1325</f>
        <v>0</v>
      </c>
      <c r="O1322" s="292">
        <f>IF(L1322+N1322=O1323+O1324+O1325,L1322+N1322,"CHYBA")</f>
        <v>0</v>
      </c>
      <c r="P1322" s="292">
        <f>P1323+P1324</f>
        <v>0</v>
      </c>
      <c r="Q1322" s="292">
        <f>Q1323+Q1324</f>
        <v>0</v>
      </c>
      <c r="R1322" s="292">
        <f>R1325</f>
        <v>0</v>
      </c>
      <c r="S1322" s="294">
        <f>IF(P1322+R1322=S1323+S1324+S1325,P1322+R1322,"CHYBA")</f>
        <v>0</v>
      </c>
    </row>
    <row r="1323" spans="1:19" ht="15.6" hidden="1" thickBot="1" x14ac:dyDescent="0.35">
      <c r="A1323" s="307" t="s">
        <v>121</v>
      </c>
      <c r="B1323" s="291" t="s">
        <v>120</v>
      </c>
      <c r="C1323" s="292">
        <f>IF(E1323+G1323=0, 0, ROUND((P1323-Q1323)/(G1323+E1323)/12,0))</f>
        <v>0</v>
      </c>
      <c r="D1323" s="294">
        <f>IF(F1323=0,0,ROUND(Q1323/F1323,0))</f>
        <v>0</v>
      </c>
      <c r="E1323" s="390"/>
      <c r="F1323" s="391"/>
      <c r="G1323" s="392"/>
      <c r="H1323" s="315"/>
      <c r="I1323" s="316"/>
      <c r="J1323" s="311" t="s">
        <v>120</v>
      </c>
      <c r="K1323" s="311">
        <f>H1323</f>
        <v>0</v>
      </c>
      <c r="L1323" s="316"/>
      <c r="M1323" s="316"/>
      <c r="N1323" s="292" t="s">
        <v>120</v>
      </c>
      <c r="O1323" s="292">
        <f>L1323</f>
        <v>0</v>
      </c>
      <c r="P1323" s="292">
        <f>H1323+L1323</f>
        <v>0</v>
      </c>
      <c r="Q1323" s="292">
        <f>I1323+M1323</f>
        <v>0</v>
      </c>
      <c r="R1323" s="292" t="s">
        <v>120</v>
      </c>
      <c r="S1323" s="294">
        <f>P1323</f>
        <v>0</v>
      </c>
    </row>
    <row r="1324" spans="1:19" ht="15.6" hidden="1" thickBot="1" x14ac:dyDescent="0.35">
      <c r="A1324" s="307" t="s">
        <v>122</v>
      </c>
      <c r="B1324" s="291" t="s">
        <v>120</v>
      </c>
      <c r="C1324" s="292">
        <f>IF(E1324+G1324=0, 0, ROUND((P1324-Q1324)/(G1324+E1324)/12,0))</f>
        <v>0</v>
      </c>
      <c r="D1324" s="294">
        <f>IF(F1324=0,0,ROUND(Q1324/F1324,0))</f>
        <v>0</v>
      </c>
      <c r="E1324" s="390"/>
      <c r="F1324" s="391"/>
      <c r="G1324" s="392"/>
      <c r="H1324" s="315"/>
      <c r="I1324" s="316"/>
      <c r="J1324" s="311" t="s">
        <v>120</v>
      </c>
      <c r="K1324" s="311">
        <f>H1324</f>
        <v>0</v>
      </c>
      <c r="L1324" s="316"/>
      <c r="M1324" s="316"/>
      <c r="N1324" s="292" t="s">
        <v>120</v>
      </c>
      <c r="O1324" s="292">
        <f>L1324</f>
        <v>0</v>
      </c>
      <c r="P1324" s="292">
        <f>H1324+L1324</f>
        <v>0</v>
      </c>
      <c r="Q1324" s="292">
        <f>I1324+M1324</f>
        <v>0</v>
      </c>
      <c r="R1324" s="292" t="s">
        <v>120</v>
      </c>
      <c r="S1324" s="294">
        <f>P1324</f>
        <v>0</v>
      </c>
    </row>
    <row r="1325" spans="1:19" ht="15.6" hidden="1" thickBot="1" x14ac:dyDescent="0.35">
      <c r="A1325" s="307" t="s">
        <v>123</v>
      </c>
      <c r="B1325" s="291" t="s">
        <v>120</v>
      </c>
      <c r="C1325" s="292" t="s">
        <v>120</v>
      </c>
      <c r="D1325" s="294" t="s">
        <v>120</v>
      </c>
      <c r="E1325" s="379" t="s">
        <v>120</v>
      </c>
      <c r="F1325" s="380" t="s">
        <v>120</v>
      </c>
      <c r="G1325" s="381" t="s">
        <v>120</v>
      </c>
      <c r="H1325" s="295" t="s">
        <v>120</v>
      </c>
      <c r="I1325" s="292" t="s">
        <v>120</v>
      </c>
      <c r="J1325" s="316"/>
      <c r="K1325" s="311">
        <f>J1325</f>
        <v>0</v>
      </c>
      <c r="L1325" s="292" t="s">
        <v>120</v>
      </c>
      <c r="M1325" s="292" t="s">
        <v>120</v>
      </c>
      <c r="N1325" s="316"/>
      <c r="O1325" s="292">
        <f>N1325</f>
        <v>0</v>
      </c>
      <c r="P1325" s="292" t="s">
        <v>120</v>
      </c>
      <c r="Q1325" s="292" t="s">
        <v>120</v>
      </c>
      <c r="R1325" s="292">
        <f>J1325+N1325</f>
        <v>0</v>
      </c>
      <c r="S1325" s="294">
        <f>R1325</f>
        <v>0</v>
      </c>
    </row>
    <row r="1326" spans="1:19" ht="18.600000000000001" hidden="1" thickBot="1" x14ac:dyDescent="0.35">
      <c r="A1326" s="308" t="s">
        <v>125</v>
      </c>
      <c r="B1326" s="309"/>
      <c r="C1326" s="292">
        <f>IF(E1326+G1326=0, 0, ROUND((P1326-Q1326)/(G1326+E1326)/12,0))</f>
        <v>0</v>
      </c>
      <c r="D1326" s="294">
        <f>IF(F1326=0,0,ROUND(Q1326/F1326,0))</f>
        <v>0</v>
      </c>
      <c r="E1326" s="379">
        <f>E1327+E1328</f>
        <v>0</v>
      </c>
      <c r="F1326" s="380">
        <f>F1327+F1328</f>
        <v>0</v>
      </c>
      <c r="G1326" s="381">
        <f>G1327+G1328</f>
        <v>0</v>
      </c>
      <c r="H1326" s="295">
        <f>H1327+H1328</f>
        <v>0</v>
      </c>
      <c r="I1326" s="292">
        <f t="shared" ref="I1326" si="427">I1327+I1328</f>
        <v>0</v>
      </c>
      <c r="J1326" s="292">
        <f>J1329</f>
        <v>0</v>
      </c>
      <c r="K1326" s="292">
        <f>IF(H1326+J1326=K1327+K1328+K1329,H1326+J1326,"CHYBA")</f>
        <v>0</v>
      </c>
      <c r="L1326" s="292">
        <f>L1327+L1328</f>
        <v>0</v>
      </c>
      <c r="M1326" s="292">
        <f>M1327+M1328</f>
        <v>0</v>
      </c>
      <c r="N1326" s="292">
        <f>N1329</f>
        <v>0</v>
      </c>
      <c r="O1326" s="292">
        <f>IF(L1326+N1326=O1327+O1328+O1329,L1326+N1326,"CHYBA")</f>
        <v>0</v>
      </c>
      <c r="P1326" s="292">
        <f>P1327+P1328</f>
        <v>0</v>
      </c>
      <c r="Q1326" s="292">
        <f>Q1327+Q1328</f>
        <v>0</v>
      </c>
      <c r="R1326" s="292">
        <f>R1329</f>
        <v>0</v>
      </c>
      <c r="S1326" s="294">
        <f>IF(P1326+R1326=S1327+S1328+S1329,P1326+R1326,"CHYBA")</f>
        <v>0</v>
      </c>
    </row>
    <row r="1327" spans="1:19" ht="15.6" hidden="1" thickBot="1" x14ac:dyDescent="0.35">
      <c r="A1327" s="307" t="s">
        <v>121</v>
      </c>
      <c r="B1327" s="291" t="s">
        <v>120</v>
      </c>
      <c r="C1327" s="292">
        <f>IF(E1327+G1327=0, 0, ROUND((P1327-Q1327)/(G1327+E1327)/12,0))</f>
        <v>0</v>
      </c>
      <c r="D1327" s="294">
        <f>IF(F1327=0,0,ROUND(Q1327/F1327,0))</f>
        <v>0</v>
      </c>
      <c r="E1327" s="390"/>
      <c r="F1327" s="391"/>
      <c r="G1327" s="392"/>
      <c r="H1327" s="315"/>
      <c r="I1327" s="316"/>
      <c r="J1327" s="292" t="s">
        <v>120</v>
      </c>
      <c r="K1327" s="292">
        <f>H1327</f>
        <v>0</v>
      </c>
      <c r="L1327" s="316"/>
      <c r="M1327" s="316"/>
      <c r="N1327" s="292" t="s">
        <v>120</v>
      </c>
      <c r="O1327" s="292">
        <f>L1327</f>
        <v>0</v>
      </c>
      <c r="P1327" s="292">
        <f>H1327+L1327</f>
        <v>0</v>
      </c>
      <c r="Q1327" s="292">
        <f>I1327+M1327</f>
        <v>0</v>
      </c>
      <c r="R1327" s="292" t="s">
        <v>120</v>
      </c>
      <c r="S1327" s="294">
        <f>P1327</f>
        <v>0</v>
      </c>
    </row>
    <row r="1328" spans="1:19" ht="15.6" hidden="1" thickBot="1" x14ac:dyDescent="0.35">
      <c r="A1328" s="307" t="s">
        <v>122</v>
      </c>
      <c r="B1328" s="291" t="s">
        <v>120</v>
      </c>
      <c r="C1328" s="292">
        <f>IF(E1328+G1328=0, 0, ROUND((P1328-Q1328)/(G1328+E1328)/12,0))</f>
        <v>0</v>
      </c>
      <c r="D1328" s="294">
        <f>IF(F1328=0,0,ROUND(Q1328/F1328,0))</f>
        <v>0</v>
      </c>
      <c r="E1328" s="390"/>
      <c r="F1328" s="391"/>
      <c r="G1328" s="392"/>
      <c r="H1328" s="315"/>
      <c r="I1328" s="316"/>
      <c r="J1328" s="292" t="s">
        <v>120</v>
      </c>
      <c r="K1328" s="292">
        <f>H1328</f>
        <v>0</v>
      </c>
      <c r="L1328" s="316"/>
      <c r="M1328" s="316"/>
      <c r="N1328" s="292" t="s">
        <v>120</v>
      </c>
      <c r="O1328" s="292">
        <f>L1328</f>
        <v>0</v>
      </c>
      <c r="P1328" s="292">
        <f>H1328+L1328</f>
        <v>0</v>
      </c>
      <c r="Q1328" s="292">
        <f>I1328+M1328</f>
        <v>0</v>
      </c>
      <c r="R1328" s="292" t="s">
        <v>120</v>
      </c>
      <c r="S1328" s="294">
        <f>P1328</f>
        <v>0</v>
      </c>
    </row>
    <row r="1329" spans="1:19" ht="15.6" hidden="1" thickBot="1" x14ac:dyDescent="0.35">
      <c r="A1329" s="307" t="s">
        <v>123</v>
      </c>
      <c r="B1329" s="291" t="s">
        <v>120</v>
      </c>
      <c r="C1329" s="292" t="s">
        <v>120</v>
      </c>
      <c r="D1329" s="294" t="s">
        <v>120</v>
      </c>
      <c r="E1329" s="379" t="s">
        <v>120</v>
      </c>
      <c r="F1329" s="380" t="s">
        <v>120</v>
      </c>
      <c r="G1329" s="381" t="s">
        <v>120</v>
      </c>
      <c r="H1329" s="295" t="s">
        <v>120</v>
      </c>
      <c r="I1329" s="292" t="s">
        <v>120</v>
      </c>
      <c r="J1329" s="316"/>
      <c r="K1329" s="292">
        <f>J1329</f>
        <v>0</v>
      </c>
      <c r="L1329" s="292" t="s">
        <v>120</v>
      </c>
      <c r="M1329" s="292" t="s">
        <v>120</v>
      </c>
      <c r="N1329" s="316"/>
      <c r="O1329" s="292">
        <f>N1329</f>
        <v>0</v>
      </c>
      <c r="P1329" s="292" t="s">
        <v>120</v>
      </c>
      <c r="Q1329" s="292" t="s">
        <v>120</v>
      </c>
      <c r="R1329" s="292">
        <f>J1329+N1329</f>
        <v>0</v>
      </c>
      <c r="S1329" s="294">
        <f>R1329</f>
        <v>0</v>
      </c>
    </row>
    <row r="1330" spans="1:19" ht="18.600000000000001" hidden="1" thickBot="1" x14ac:dyDescent="0.35">
      <c r="A1330" s="308" t="s">
        <v>125</v>
      </c>
      <c r="B1330" s="309"/>
      <c r="C1330" s="292">
        <f>IF(E1330+G1330=0, 0, ROUND((P1330-Q1330)/(G1330+E1330)/12,0))</f>
        <v>0</v>
      </c>
      <c r="D1330" s="294">
        <f>IF(F1330=0,0,ROUND(Q1330/F1330,0))</f>
        <v>0</v>
      </c>
      <c r="E1330" s="379">
        <f>E1331+E1332</f>
        <v>0</v>
      </c>
      <c r="F1330" s="380">
        <f>F1331+F1332</f>
        <v>0</v>
      </c>
      <c r="G1330" s="381">
        <f>G1331+G1332</f>
        <v>0</v>
      </c>
      <c r="H1330" s="295">
        <f>H1331+H1332</f>
        <v>0</v>
      </c>
      <c r="I1330" s="292">
        <f t="shared" ref="I1330" si="428">I1331+I1332</f>
        <v>0</v>
      </c>
      <c r="J1330" s="292">
        <f>J1333</f>
        <v>0</v>
      </c>
      <c r="K1330" s="292">
        <f>IF(H1330+J1330=K1331+K1332+K1333,H1330+J1330,"CHYBA")</f>
        <v>0</v>
      </c>
      <c r="L1330" s="292">
        <f>L1331+L1332</f>
        <v>0</v>
      </c>
      <c r="M1330" s="292">
        <f>M1331+M1332</f>
        <v>0</v>
      </c>
      <c r="N1330" s="292">
        <f>N1333</f>
        <v>0</v>
      </c>
      <c r="O1330" s="292">
        <f>IF(L1330+N1330=O1331+O1332+O1333,L1330+N1330,"CHYBA")</f>
        <v>0</v>
      </c>
      <c r="P1330" s="292">
        <f>P1331+P1332</f>
        <v>0</v>
      </c>
      <c r="Q1330" s="292">
        <f>Q1331+Q1332</f>
        <v>0</v>
      </c>
      <c r="R1330" s="292">
        <f>R1333</f>
        <v>0</v>
      </c>
      <c r="S1330" s="294">
        <f>IF(P1330+R1330=S1331+S1332+S1333,P1330+R1330,"CHYBA")</f>
        <v>0</v>
      </c>
    </row>
    <row r="1331" spans="1:19" ht="15.6" hidden="1" thickBot="1" x14ac:dyDescent="0.35">
      <c r="A1331" s="307" t="s">
        <v>121</v>
      </c>
      <c r="B1331" s="291" t="s">
        <v>120</v>
      </c>
      <c r="C1331" s="292">
        <f>IF(E1331+G1331=0, 0, ROUND((P1331-Q1331)/(G1331+E1331)/12,0))</f>
        <v>0</v>
      </c>
      <c r="D1331" s="294">
        <f>IF(F1331=0,0,ROUND(Q1331/F1331,0))</f>
        <v>0</v>
      </c>
      <c r="E1331" s="390"/>
      <c r="F1331" s="391"/>
      <c r="G1331" s="392"/>
      <c r="H1331" s="315"/>
      <c r="I1331" s="316"/>
      <c r="J1331" s="292" t="s">
        <v>120</v>
      </c>
      <c r="K1331" s="292">
        <f>H1331</f>
        <v>0</v>
      </c>
      <c r="L1331" s="316"/>
      <c r="M1331" s="316"/>
      <c r="N1331" s="292" t="s">
        <v>120</v>
      </c>
      <c r="O1331" s="292">
        <f>L1331</f>
        <v>0</v>
      </c>
      <c r="P1331" s="292">
        <f>H1331+L1331</f>
        <v>0</v>
      </c>
      <c r="Q1331" s="292">
        <f>I1331+M1331</f>
        <v>0</v>
      </c>
      <c r="R1331" s="292" t="s">
        <v>120</v>
      </c>
      <c r="S1331" s="294">
        <f>P1331</f>
        <v>0</v>
      </c>
    </row>
    <row r="1332" spans="1:19" ht="15.6" hidden="1" thickBot="1" x14ac:dyDescent="0.35">
      <c r="A1332" s="307" t="s">
        <v>122</v>
      </c>
      <c r="B1332" s="291" t="s">
        <v>120</v>
      </c>
      <c r="C1332" s="292">
        <f>IF(E1332+G1332=0, 0, ROUND((P1332-Q1332)/(G1332+E1332)/12,0))</f>
        <v>0</v>
      </c>
      <c r="D1332" s="294">
        <f>IF(F1332=0,0,ROUND(Q1332/F1332,0))</f>
        <v>0</v>
      </c>
      <c r="E1332" s="390"/>
      <c r="F1332" s="391"/>
      <c r="G1332" s="392"/>
      <c r="H1332" s="315"/>
      <c r="I1332" s="316"/>
      <c r="J1332" s="292" t="s">
        <v>120</v>
      </c>
      <c r="K1332" s="292">
        <f>H1332</f>
        <v>0</v>
      </c>
      <c r="L1332" s="316"/>
      <c r="M1332" s="316"/>
      <c r="N1332" s="292" t="s">
        <v>120</v>
      </c>
      <c r="O1332" s="292">
        <f>L1332</f>
        <v>0</v>
      </c>
      <c r="P1332" s="292">
        <f>H1332+L1332</f>
        <v>0</v>
      </c>
      <c r="Q1332" s="292">
        <f>I1332+M1332</f>
        <v>0</v>
      </c>
      <c r="R1332" s="292" t="s">
        <v>120</v>
      </c>
      <c r="S1332" s="294">
        <f>P1332</f>
        <v>0</v>
      </c>
    </row>
    <row r="1333" spans="1:19" ht="15.6" hidden="1" thickBot="1" x14ac:dyDescent="0.35">
      <c r="A1333" s="307" t="s">
        <v>123</v>
      </c>
      <c r="B1333" s="291" t="s">
        <v>120</v>
      </c>
      <c r="C1333" s="292" t="s">
        <v>120</v>
      </c>
      <c r="D1333" s="294" t="s">
        <v>120</v>
      </c>
      <c r="E1333" s="379" t="s">
        <v>120</v>
      </c>
      <c r="F1333" s="380" t="s">
        <v>120</v>
      </c>
      <c r="G1333" s="381" t="s">
        <v>120</v>
      </c>
      <c r="H1333" s="295" t="s">
        <v>120</v>
      </c>
      <c r="I1333" s="292" t="s">
        <v>120</v>
      </c>
      <c r="J1333" s="316"/>
      <c r="K1333" s="292">
        <f>J1333</f>
        <v>0</v>
      </c>
      <c r="L1333" s="292" t="s">
        <v>120</v>
      </c>
      <c r="M1333" s="292" t="s">
        <v>120</v>
      </c>
      <c r="N1333" s="316"/>
      <c r="O1333" s="292">
        <f>N1333</f>
        <v>0</v>
      </c>
      <c r="P1333" s="292" t="s">
        <v>120</v>
      </c>
      <c r="Q1333" s="292" t="s">
        <v>120</v>
      </c>
      <c r="R1333" s="292">
        <f>J1333+N1333</f>
        <v>0</v>
      </c>
      <c r="S1333" s="294">
        <f>R1333</f>
        <v>0</v>
      </c>
    </row>
    <row r="1334" spans="1:19" ht="18.600000000000001" hidden="1" thickBot="1" x14ac:dyDescent="0.35">
      <c r="A1334" s="308" t="s">
        <v>125</v>
      </c>
      <c r="B1334" s="309"/>
      <c r="C1334" s="292">
        <f>IF(E1334+G1334=0, 0, ROUND((P1334-Q1334)/(G1334+E1334)/12,0))</f>
        <v>0</v>
      </c>
      <c r="D1334" s="294">
        <f>IF(F1334=0,0,ROUND(Q1334/F1334,0))</f>
        <v>0</v>
      </c>
      <c r="E1334" s="379">
        <f>E1335+E1336</f>
        <v>0</v>
      </c>
      <c r="F1334" s="380">
        <f>F1335+F1336</f>
        <v>0</v>
      </c>
      <c r="G1334" s="381">
        <f>G1335+G1336</f>
        <v>0</v>
      </c>
      <c r="H1334" s="295">
        <f>H1335+H1336</f>
        <v>0</v>
      </c>
      <c r="I1334" s="292">
        <f t="shared" ref="I1334" si="429">I1335+I1336</f>
        <v>0</v>
      </c>
      <c r="J1334" s="292">
        <f>J1337</f>
        <v>0</v>
      </c>
      <c r="K1334" s="292">
        <f>IF(H1334+J1334=K1335+K1336+K1337,H1334+J1334,"CHYBA")</f>
        <v>0</v>
      </c>
      <c r="L1334" s="292">
        <f>L1335+L1336</f>
        <v>0</v>
      </c>
      <c r="M1334" s="292">
        <f>M1335+M1336</f>
        <v>0</v>
      </c>
      <c r="N1334" s="292">
        <f>N1337</f>
        <v>0</v>
      </c>
      <c r="O1334" s="292">
        <f>IF(L1334+N1334=O1335+O1336+O1337,L1334+N1334,"CHYBA")</f>
        <v>0</v>
      </c>
      <c r="P1334" s="292">
        <f>P1335+P1336</f>
        <v>0</v>
      </c>
      <c r="Q1334" s="292">
        <f>Q1335+Q1336</f>
        <v>0</v>
      </c>
      <c r="R1334" s="292">
        <f>R1337</f>
        <v>0</v>
      </c>
      <c r="S1334" s="294">
        <f>IF(P1334+R1334=S1335+S1336+S1337,P1334+R1334,"CHYBA")</f>
        <v>0</v>
      </c>
    </row>
    <row r="1335" spans="1:19" ht="15.6" hidden="1" thickBot="1" x14ac:dyDescent="0.35">
      <c r="A1335" s="307" t="s">
        <v>121</v>
      </c>
      <c r="B1335" s="291" t="s">
        <v>120</v>
      </c>
      <c r="C1335" s="292">
        <f>IF(E1335+G1335=0, 0, ROUND((P1335-Q1335)/(G1335+E1335)/12,0))</f>
        <v>0</v>
      </c>
      <c r="D1335" s="294">
        <f>IF(F1335=0,0,ROUND(Q1335/F1335,0))</f>
        <v>0</v>
      </c>
      <c r="E1335" s="390"/>
      <c r="F1335" s="391"/>
      <c r="G1335" s="392"/>
      <c r="H1335" s="315"/>
      <c r="I1335" s="316"/>
      <c r="J1335" s="292" t="s">
        <v>120</v>
      </c>
      <c r="K1335" s="292">
        <f>H1335</f>
        <v>0</v>
      </c>
      <c r="L1335" s="316"/>
      <c r="M1335" s="316"/>
      <c r="N1335" s="292" t="s">
        <v>120</v>
      </c>
      <c r="O1335" s="292">
        <f>L1335</f>
        <v>0</v>
      </c>
      <c r="P1335" s="292">
        <f>H1335+L1335</f>
        <v>0</v>
      </c>
      <c r="Q1335" s="292">
        <f>I1335+M1335</f>
        <v>0</v>
      </c>
      <c r="R1335" s="292" t="s">
        <v>120</v>
      </c>
      <c r="S1335" s="294">
        <f>P1335</f>
        <v>0</v>
      </c>
    </row>
    <row r="1336" spans="1:19" ht="15.6" hidden="1" thickBot="1" x14ac:dyDescent="0.35">
      <c r="A1336" s="307" t="s">
        <v>122</v>
      </c>
      <c r="B1336" s="291" t="s">
        <v>120</v>
      </c>
      <c r="C1336" s="292">
        <f>IF(E1336+G1336=0, 0, ROUND((P1336-Q1336)/(G1336+E1336)/12,0))</f>
        <v>0</v>
      </c>
      <c r="D1336" s="294">
        <f>IF(F1336=0,0,ROUND(Q1336/F1336,0))</f>
        <v>0</v>
      </c>
      <c r="E1336" s="390"/>
      <c r="F1336" s="391"/>
      <c r="G1336" s="392"/>
      <c r="H1336" s="315"/>
      <c r="I1336" s="316"/>
      <c r="J1336" s="292" t="s">
        <v>120</v>
      </c>
      <c r="K1336" s="292">
        <f>H1336</f>
        <v>0</v>
      </c>
      <c r="L1336" s="316"/>
      <c r="M1336" s="316"/>
      <c r="N1336" s="292" t="s">
        <v>120</v>
      </c>
      <c r="O1336" s="292">
        <f>L1336</f>
        <v>0</v>
      </c>
      <c r="P1336" s="292">
        <f>H1336+L1336</f>
        <v>0</v>
      </c>
      <c r="Q1336" s="292">
        <f>I1336+M1336</f>
        <v>0</v>
      </c>
      <c r="R1336" s="292" t="s">
        <v>120</v>
      </c>
      <c r="S1336" s="294">
        <f>P1336</f>
        <v>0</v>
      </c>
    </row>
    <row r="1337" spans="1:19" ht="15.6" hidden="1" thickBot="1" x14ac:dyDescent="0.35">
      <c r="A1337" s="307" t="s">
        <v>123</v>
      </c>
      <c r="B1337" s="291" t="s">
        <v>120</v>
      </c>
      <c r="C1337" s="292" t="s">
        <v>120</v>
      </c>
      <c r="D1337" s="294" t="s">
        <v>120</v>
      </c>
      <c r="E1337" s="379" t="s">
        <v>120</v>
      </c>
      <c r="F1337" s="380" t="s">
        <v>120</v>
      </c>
      <c r="G1337" s="381" t="s">
        <v>120</v>
      </c>
      <c r="H1337" s="295" t="s">
        <v>120</v>
      </c>
      <c r="I1337" s="292" t="s">
        <v>120</v>
      </c>
      <c r="J1337" s="316"/>
      <c r="K1337" s="292">
        <f>J1337</f>
        <v>0</v>
      </c>
      <c r="L1337" s="292" t="s">
        <v>120</v>
      </c>
      <c r="M1337" s="292" t="s">
        <v>120</v>
      </c>
      <c r="N1337" s="316"/>
      <c r="O1337" s="292">
        <f>N1337</f>
        <v>0</v>
      </c>
      <c r="P1337" s="292" t="s">
        <v>120</v>
      </c>
      <c r="Q1337" s="292" t="s">
        <v>120</v>
      </c>
      <c r="R1337" s="292">
        <f>J1337+N1337</f>
        <v>0</v>
      </c>
      <c r="S1337" s="294">
        <f>R1337</f>
        <v>0</v>
      </c>
    </row>
    <row r="1338" spans="1:19" ht="18.600000000000001" hidden="1" thickBot="1" x14ac:dyDescent="0.35">
      <c r="A1338" s="308" t="s">
        <v>125</v>
      </c>
      <c r="B1338" s="309"/>
      <c r="C1338" s="292">
        <f>IF(E1338+G1338=0, 0, ROUND((P1338-Q1338)/(G1338+E1338)/12,0))</f>
        <v>0</v>
      </c>
      <c r="D1338" s="294">
        <f>IF(F1338=0,0,ROUND(Q1338/F1338,0))</f>
        <v>0</v>
      </c>
      <c r="E1338" s="379">
        <f>E1339+E1340</f>
        <v>0</v>
      </c>
      <c r="F1338" s="380">
        <f>F1339+F1340</f>
        <v>0</v>
      </c>
      <c r="G1338" s="381">
        <f>G1339+G1340</f>
        <v>0</v>
      </c>
      <c r="H1338" s="295">
        <f>H1339+H1340</f>
        <v>0</v>
      </c>
      <c r="I1338" s="292">
        <f t="shared" ref="I1338" si="430">I1339+I1340</f>
        <v>0</v>
      </c>
      <c r="J1338" s="292">
        <f>J1341</f>
        <v>0</v>
      </c>
      <c r="K1338" s="292">
        <f>IF(H1338+J1338=K1339+K1340+K1341,H1338+J1338,"CHYBA")</f>
        <v>0</v>
      </c>
      <c r="L1338" s="292">
        <f>L1339+L1340</f>
        <v>0</v>
      </c>
      <c r="M1338" s="292">
        <f>M1339+M1340</f>
        <v>0</v>
      </c>
      <c r="N1338" s="292">
        <f>N1341</f>
        <v>0</v>
      </c>
      <c r="O1338" s="292">
        <f>IF(L1338+N1338=O1339+O1340+O1341,L1338+N1338,"CHYBA")</f>
        <v>0</v>
      </c>
      <c r="P1338" s="292">
        <f>P1339+P1340</f>
        <v>0</v>
      </c>
      <c r="Q1338" s="292">
        <f>Q1339+Q1340</f>
        <v>0</v>
      </c>
      <c r="R1338" s="292">
        <f>R1341</f>
        <v>0</v>
      </c>
      <c r="S1338" s="294">
        <f>IF(P1338+R1338=S1339+S1340+S1341,P1338+R1338,"CHYBA")</f>
        <v>0</v>
      </c>
    </row>
    <row r="1339" spans="1:19" ht="15.6" hidden="1" thickBot="1" x14ac:dyDescent="0.35">
      <c r="A1339" s="307" t="s">
        <v>121</v>
      </c>
      <c r="B1339" s="291" t="s">
        <v>120</v>
      </c>
      <c r="C1339" s="292">
        <f>IF(E1339+G1339=0, 0, ROUND((P1339-Q1339)/(G1339+E1339)/12,0))</f>
        <v>0</v>
      </c>
      <c r="D1339" s="294">
        <f>IF(F1339=0,0,ROUND(Q1339/F1339,0))</f>
        <v>0</v>
      </c>
      <c r="E1339" s="390"/>
      <c r="F1339" s="391"/>
      <c r="G1339" s="392"/>
      <c r="H1339" s="315"/>
      <c r="I1339" s="316"/>
      <c r="J1339" s="292" t="s">
        <v>120</v>
      </c>
      <c r="K1339" s="292">
        <f>H1339</f>
        <v>0</v>
      </c>
      <c r="L1339" s="316"/>
      <c r="M1339" s="316"/>
      <c r="N1339" s="292" t="s">
        <v>120</v>
      </c>
      <c r="O1339" s="292">
        <f>L1339</f>
        <v>0</v>
      </c>
      <c r="P1339" s="292">
        <f>H1339+L1339</f>
        <v>0</v>
      </c>
      <c r="Q1339" s="292">
        <f>I1339+M1339</f>
        <v>0</v>
      </c>
      <c r="R1339" s="292" t="s">
        <v>120</v>
      </c>
      <c r="S1339" s="294">
        <f>P1339</f>
        <v>0</v>
      </c>
    </row>
    <row r="1340" spans="1:19" ht="15.6" hidden="1" thickBot="1" x14ac:dyDescent="0.35">
      <c r="A1340" s="307" t="s">
        <v>122</v>
      </c>
      <c r="B1340" s="291" t="s">
        <v>120</v>
      </c>
      <c r="C1340" s="292">
        <f>IF(E1340+G1340=0, 0, ROUND((P1340-Q1340)/(G1340+E1340)/12,0))</f>
        <v>0</v>
      </c>
      <c r="D1340" s="294">
        <f>IF(F1340=0,0,ROUND(Q1340/F1340,0))</f>
        <v>0</v>
      </c>
      <c r="E1340" s="390"/>
      <c r="F1340" s="391"/>
      <c r="G1340" s="392"/>
      <c r="H1340" s="315"/>
      <c r="I1340" s="316"/>
      <c r="J1340" s="292" t="s">
        <v>120</v>
      </c>
      <c r="K1340" s="292">
        <f>H1340</f>
        <v>0</v>
      </c>
      <c r="L1340" s="316"/>
      <c r="M1340" s="316"/>
      <c r="N1340" s="292" t="s">
        <v>120</v>
      </c>
      <c r="O1340" s="292">
        <f>L1340</f>
        <v>0</v>
      </c>
      <c r="P1340" s="292">
        <f>H1340+L1340</f>
        <v>0</v>
      </c>
      <c r="Q1340" s="292">
        <f>I1340+M1340</f>
        <v>0</v>
      </c>
      <c r="R1340" s="292" t="s">
        <v>120</v>
      </c>
      <c r="S1340" s="294">
        <f>P1340</f>
        <v>0</v>
      </c>
    </row>
    <row r="1341" spans="1:19" ht="15.6" hidden="1" thickBot="1" x14ac:dyDescent="0.35">
      <c r="A1341" s="307" t="s">
        <v>123</v>
      </c>
      <c r="B1341" s="291" t="s">
        <v>120</v>
      </c>
      <c r="C1341" s="292" t="s">
        <v>120</v>
      </c>
      <c r="D1341" s="294" t="s">
        <v>120</v>
      </c>
      <c r="E1341" s="379" t="s">
        <v>120</v>
      </c>
      <c r="F1341" s="380" t="s">
        <v>120</v>
      </c>
      <c r="G1341" s="381" t="s">
        <v>120</v>
      </c>
      <c r="H1341" s="295" t="s">
        <v>120</v>
      </c>
      <c r="I1341" s="292" t="s">
        <v>120</v>
      </c>
      <c r="J1341" s="316"/>
      <c r="K1341" s="292">
        <f>J1341</f>
        <v>0</v>
      </c>
      <c r="L1341" s="292" t="s">
        <v>120</v>
      </c>
      <c r="M1341" s="292" t="s">
        <v>120</v>
      </c>
      <c r="N1341" s="316"/>
      <c r="O1341" s="292">
        <f>N1341</f>
        <v>0</v>
      </c>
      <c r="P1341" s="292" t="s">
        <v>120</v>
      </c>
      <c r="Q1341" s="292" t="s">
        <v>120</v>
      </c>
      <c r="R1341" s="292">
        <f>J1341+N1341</f>
        <v>0</v>
      </c>
      <c r="S1341" s="294">
        <f>R1341</f>
        <v>0</v>
      </c>
    </row>
    <row r="1342" spans="1:19" ht="18.600000000000001" hidden="1" thickBot="1" x14ac:dyDescent="0.35">
      <c r="A1342" s="308" t="s">
        <v>125</v>
      </c>
      <c r="B1342" s="309"/>
      <c r="C1342" s="292">
        <f>IF(E1342+G1342=0, 0, ROUND((P1342-Q1342)/(G1342+E1342)/12,0))</f>
        <v>0</v>
      </c>
      <c r="D1342" s="294">
        <f>IF(F1342=0,0,ROUND(Q1342/F1342,0))</f>
        <v>0</v>
      </c>
      <c r="E1342" s="379">
        <f>E1343+E1344</f>
        <v>0</v>
      </c>
      <c r="F1342" s="380">
        <f>F1343+F1344</f>
        <v>0</v>
      </c>
      <c r="G1342" s="381">
        <f>G1343+G1344</f>
        <v>0</v>
      </c>
      <c r="H1342" s="295">
        <f>H1343+H1344</f>
        <v>0</v>
      </c>
      <c r="I1342" s="292">
        <f t="shared" ref="I1342" si="431">I1343+I1344</f>
        <v>0</v>
      </c>
      <c r="J1342" s="292">
        <f>J1345</f>
        <v>0</v>
      </c>
      <c r="K1342" s="292">
        <f>IF(H1342+J1342=K1343+K1344+K1345,H1342+J1342,"CHYBA")</f>
        <v>0</v>
      </c>
      <c r="L1342" s="292">
        <f>L1343+L1344</f>
        <v>0</v>
      </c>
      <c r="M1342" s="292">
        <f>M1343+M1344</f>
        <v>0</v>
      </c>
      <c r="N1342" s="292">
        <f>N1345</f>
        <v>0</v>
      </c>
      <c r="O1342" s="292">
        <f>IF(L1342+N1342=O1343+O1344+O1345,L1342+N1342,"CHYBA")</f>
        <v>0</v>
      </c>
      <c r="P1342" s="292">
        <f>P1343+P1344</f>
        <v>0</v>
      </c>
      <c r="Q1342" s="292">
        <f>Q1343+Q1344</f>
        <v>0</v>
      </c>
      <c r="R1342" s="292">
        <f>R1345</f>
        <v>0</v>
      </c>
      <c r="S1342" s="294">
        <f>IF(P1342+R1342=S1343+S1344+S1345,P1342+R1342,"CHYBA")</f>
        <v>0</v>
      </c>
    </row>
    <row r="1343" spans="1:19" ht="15.6" hidden="1" thickBot="1" x14ac:dyDescent="0.35">
      <c r="A1343" s="307" t="s">
        <v>121</v>
      </c>
      <c r="B1343" s="291" t="s">
        <v>120</v>
      </c>
      <c r="C1343" s="292">
        <f>IF(E1343+G1343=0, 0, ROUND((P1343-Q1343)/(G1343+E1343)/12,0))</f>
        <v>0</v>
      </c>
      <c r="D1343" s="294">
        <f>IF(F1343=0,0,ROUND(Q1343/F1343,0))</f>
        <v>0</v>
      </c>
      <c r="E1343" s="390"/>
      <c r="F1343" s="391"/>
      <c r="G1343" s="392"/>
      <c r="H1343" s="315"/>
      <c r="I1343" s="316"/>
      <c r="J1343" s="292" t="s">
        <v>120</v>
      </c>
      <c r="K1343" s="292">
        <f>H1343</f>
        <v>0</v>
      </c>
      <c r="L1343" s="316"/>
      <c r="M1343" s="316"/>
      <c r="N1343" s="292" t="s">
        <v>120</v>
      </c>
      <c r="O1343" s="292">
        <f>L1343</f>
        <v>0</v>
      </c>
      <c r="P1343" s="292">
        <f>H1343+L1343</f>
        <v>0</v>
      </c>
      <c r="Q1343" s="292">
        <f>I1343+M1343</f>
        <v>0</v>
      </c>
      <c r="R1343" s="292" t="s">
        <v>120</v>
      </c>
      <c r="S1343" s="294">
        <f>P1343</f>
        <v>0</v>
      </c>
    </row>
    <row r="1344" spans="1:19" ht="15.6" hidden="1" thickBot="1" x14ac:dyDescent="0.35">
      <c r="A1344" s="307" t="s">
        <v>122</v>
      </c>
      <c r="B1344" s="291" t="s">
        <v>120</v>
      </c>
      <c r="C1344" s="292">
        <f>IF(E1344+G1344=0, 0, ROUND((P1344-Q1344)/(G1344+E1344)/12,0))</f>
        <v>0</v>
      </c>
      <c r="D1344" s="294">
        <f>IF(F1344=0,0,ROUND(Q1344/F1344,0))</f>
        <v>0</v>
      </c>
      <c r="E1344" s="390"/>
      <c r="F1344" s="391"/>
      <c r="G1344" s="392"/>
      <c r="H1344" s="315"/>
      <c r="I1344" s="316"/>
      <c r="J1344" s="292" t="s">
        <v>120</v>
      </c>
      <c r="K1344" s="292">
        <f>H1344</f>
        <v>0</v>
      </c>
      <c r="L1344" s="316"/>
      <c r="M1344" s="316"/>
      <c r="N1344" s="292" t="s">
        <v>120</v>
      </c>
      <c r="O1344" s="292">
        <f>L1344</f>
        <v>0</v>
      </c>
      <c r="P1344" s="292">
        <f>H1344+L1344</f>
        <v>0</v>
      </c>
      <c r="Q1344" s="292">
        <f>I1344+M1344</f>
        <v>0</v>
      </c>
      <c r="R1344" s="292" t="s">
        <v>120</v>
      </c>
      <c r="S1344" s="294">
        <f>P1344</f>
        <v>0</v>
      </c>
    </row>
    <row r="1345" spans="1:19" ht="15.6" hidden="1" thickBot="1" x14ac:dyDescent="0.35">
      <c r="A1345" s="307" t="s">
        <v>123</v>
      </c>
      <c r="B1345" s="291" t="s">
        <v>120</v>
      </c>
      <c r="C1345" s="292" t="s">
        <v>120</v>
      </c>
      <c r="D1345" s="294" t="s">
        <v>120</v>
      </c>
      <c r="E1345" s="379" t="s">
        <v>120</v>
      </c>
      <c r="F1345" s="380" t="s">
        <v>120</v>
      </c>
      <c r="G1345" s="381" t="s">
        <v>120</v>
      </c>
      <c r="H1345" s="295" t="s">
        <v>120</v>
      </c>
      <c r="I1345" s="292" t="s">
        <v>120</v>
      </c>
      <c r="J1345" s="316"/>
      <c r="K1345" s="292">
        <f>J1345</f>
        <v>0</v>
      </c>
      <c r="L1345" s="292" t="s">
        <v>120</v>
      </c>
      <c r="M1345" s="292" t="s">
        <v>120</v>
      </c>
      <c r="N1345" s="316"/>
      <c r="O1345" s="292">
        <f>N1345</f>
        <v>0</v>
      </c>
      <c r="P1345" s="292" t="s">
        <v>120</v>
      </c>
      <c r="Q1345" s="292" t="s">
        <v>120</v>
      </c>
      <c r="R1345" s="292">
        <f>J1345+N1345</f>
        <v>0</v>
      </c>
      <c r="S1345" s="294">
        <f>R1345</f>
        <v>0</v>
      </c>
    </row>
    <row r="1346" spans="1:19" ht="18.600000000000001" hidden="1" thickBot="1" x14ac:dyDescent="0.35">
      <c r="A1346" s="308" t="s">
        <v>125</v>
      </c>
      <c r="B1346" s="309"/>
      <c r="C1346" s="292">
        <f>IF(E1346+G1346=0, 0, ROUND((P1346-Q1346)/(G1346+E1346)/12,0))</f>
        <v>0</v>
      </c>
      <c r="D1346" s="294">
        <f>IF(F1346=0,0,ROUND(Q1346/F1346,0))</f>
        <v>0</v>
      </c>
      <c r="E1346" s="379">
        <f>E1347+E1348</f>
        <v>0</v>
      </c>
      <c r="F1346" s="380">
        <f>F1347+F1348</f>
        <v>0</v>
      </c>
      <c r="G1346" s="381">
        <f>G1347+G1348</f>
        <v>0</v>
      </c>
      <c r="H1346" s="295">
        <f>H1347+H1348</f>
        <v>0</v>
      </c>
      <c r="I1346" s="292">
        <f t="shared" ref="I1346" si="432">I1347+I1348</f>
        <v>0</v>
      </c>
      <c r="J1346" s="292">
        <f>J1349</f>
        <v>0</v>
      </c>
      <c r="K1346" s="292">
        <f>IF(H1346+J1346=K1347+K1348+K1349,H1346+J1346,"CHYBA")</f>
        <v>0</v>
      </c>
      <c r="L1346" s="292">
        <f>L1347+L1348</f>
        <v>0</v>
      </c>
      <c r="M1346" s="292">
        <f>M1347+M1348</f>
        <v>0</v>
      </c>
      <c r="N1346" s="292">
        <f>N1349</f>
        <v>0</v>
      </c>
      <c r="O1346" s="292">
        <f>IF(L1346+N1346=O1347+O1348+O1349,L1346+N1346,"CHYBA")</f>
        <v>0</v>
      </c>
      <c r="P1346" s="292">
        <f>P1347+P1348</f>
        <v>0</v>
      </c>
      <c r="Q1346" s="292">
        <f>Q1347+Q1348</f>
        <v>0</v>
      </c>
      <c r="R1346" s="292">
        <f>R1349</f>
        <v>0</v>
      </c>
      <c r="S1346" s="294">
        <f>IF(P1346+R1346=S1347+S1348+S1349,P1346+R1346,"CHYBA")</f>
        <v>0</v>
      </c>
    </row>
    <row r="1347" spans="1:19" ht="15.6" hidden="1" thickBot="1" x14ac:dyDescent="0.35">
      <c r="A1347" s="307" t="s">
        <v>121</v>
      </c>
      <c r="B1347" s="291" t="s">
        <v>120</v>
      </c>
      <c r="C1347" s="292">
        <f>IF(E1347+G1347=0, 0, ROUND((P1347-Q1347)/(G1347+E1347)/12,0))</f>
        <v>0</v>
      </c>
      <c r="D1347" s="294">
        <f>IF(F1347=0,0,ROUND(Q1347/F1347,0))</f>
        <v>0</v>
      </c>
      <c r="E1347" s="390"/>
      <c r="F1347" s="391"/>
      <c r="G1347" s="392"/>
      <c r="H1347" s="315"/>
      <c r="I1347" s="316"/>
      <c r="J1347" s="292" t="s">
        <v>120</v>
      </c>
      <c r="K1347" s="292">
        <f>H1347</f>
        <v>0</v>
      </c>
      <c r="L1347" s="316"/>
      <c r="M1347" s="316"/>
      <c r="N1347" s="292" t="s">
        <v>120</v>
      </c>
      <c r="O1347" s="292">
        <f>L1347</f>
        <v>0</v>
      </c>
      <c r="P1347" s="292">
        <f>H1347+L1347</f>
        <v>0</v>
      </c>
      <c r="Q1347" s="292">
        <f>I1347+M1347</f>
        <v>0</v>
      </c>
      <c r="R1347" s="292" t="s">
        <v>120</v>
      </c>
      <c r="S1347" s="294">
        <f>P1347</f>
        <v>0</v>
      </c>
    </row>
    <row r="1348" spans="1:19" ht="15.6" hidden="1" thickBot="1" x14ac:dyDescent="0.35">
      <c r="A1348" s="307" t="s">
        <v>122</v>
      </c>
      <c r="B1348" s="291" t="s">
        <v>120</v>
      </c>
      <c r="C1348" s="292">
        <f>IF(E1348+G1348=0, 0, ROUND((P1348-Q1348)/(G1348+E1348)/12,0))</f>
        <v>0</v>
      </c>
      <c r="D1348" s="294">
        <f>IF(F1348=0,0,ROUND(Q1348/F1348,0))</f>
        <v>0</v>
      </c>
      <c r="E1348" s="390"/>
      <c r="F1348" s="391"/>
      <c r="G1348" s="392"/>
      <c r="H1348" s="315"/>
      <c r="I1348" s="316"/>
      <c r="J1348" s="292" t="s">
        <v>120</v>
      </c>
      <c r="K1348" s="292">
        <f>H1348</f>
        <v>0</v>
      </c>
      <c r="L1348" s="316"/>
      <c r="M1348" s="316"/>
      <c r="N1348" s="292" t="s">
        <v>120</v>
      </c>
      <c r="O1348" s="292">
        <f>L1348</f>
        <v>0</v>
      </c>
      <c r="P1348" s="292">
        <f>H1348+L1348</f>
        <v>0</v>
      </c>
      <c r="Q1348" s="292">
        <f>I1348+M1348</f>
        <v>0</v>
      </c>
      <c r="R1348" s="292" t="s">
        <v>120</v>
      </c>
      <c r="S1348" s="294">
        <f>P1348</f>
        <v>0</v>
      </c>
    </row>
    <row r="1349" spans="1:19" ht="15.6" hidden="1" thickBot="1" x14ac:dyDescent="0.35">
      <c r="A1349" s="325" t="s">
        <v>123</v>
      </c>
      <c r="B1349" s="326" t="s">
        <v>120</v>
      </c>
      <c r="C1349" s="327" t="s">
        <v>120</v>
      </c>
      <c r="D1349" s="333" t="s">
        <v>120</v>
      </c>
      <c r="E1349" s="382" t="s">
        <v>120</v>
      </c>
      <c r="F1349" s="383" t="s">
        <v>120</v>
      </c>
      <c r="G1349" s="384" t="s">
        <v>120</v>
      </c>
      <c r="H1349" s="331" t="s">
        <v>120</v>
      </c>
      <c r="I1349" s="327" t="s">
        <v>120</v>
      </c>
      <c r="J1349" s="332"/>
      <c r="K1349" s="327">
        <f>J1349</f>
        <v>0</v>
      </c>
      <c r="L1349" s="327" t="s">
        <v>120</v>
      </c>
      <c r="M1349" s="327" t="s">
        <v>120</v>
      </c>
      <c r="N1349" s="332"/>
      <c r="O1349" s="327">
        <f>N1349</f>
        <v>0</v>
      </c>
      <c r="P1349" s="327" t="s">
        <v>120</v>
      </c>
      <c r="Q1349" s="327" t="s">
        <v>120</v>
      </c>
      <c r="R1349" s="327">
        <f>J1349+N1349</f>
        <v>0</v>
      </c>
      <c r="S1349" s="333">
        <f>R1349</f>
        <v>0</v>
      </c>
    </row>
    <row r="1350" spans="1:19" ht="16.2" hidden="1" thickBot="1" x14ac:dyDescent="0.35">
      <c r="A1350" s="301" t="s">
        <v>126</v>
      </c>
      <c r="B1350" s="302" t="s">
        <v>120</v>
      </c>
      <c r="C1350" s="319">
        <f>IF(E1350+G1350=0, 0, ROUND((P1350-Q1350)/(G1350+E1350)/12,0))</f>
        <v>0</v>
      </c>
      <c r="D1350" s="324">
        <f>IF(F1350=0,0,ROUND(Q1350/F1350,0))</f>
        <v>0</v>
      </c>
      <c r="E1350" s="395">
        <f>E1351+E1352</f>
        <v>0</v>
      </c>
      <c r="F1350" s="396">
        <f>F1351+F1352</f>
        <v>0</v>
      </c>
      <c r="G1350" s="397">
        <f>G1351+G1352</f>
        <v>0</v>
      </c>
      <c r="H1350" s="306">
        <f>H1351+H1352</f>
        <v>0</v>
      </c>
      <c r="I1350" s="303">
        <f t="shared" ref="I1350" si="433">I1351+I1352</f>
        <v>0</v>
      </c>
      <c r="J1350" s="303">
        <f>J1353</f>
        <v>0</v>
      </c>
      <c r="K1350" s="303">
        <f>IF(H1350+J1350=K1351+K1352+K1353,H1350+J1350,"CHYBA")</f>
        <v>0</v>
      </c>
      <c r="L1350" s="303">
        <f>L1351+L1352</f>
        <v>0</v>
      </c>
      <c r="M1350" s="303">
        <f>M1351+M1352</f>
        <v>0</v>
      </c>
      <c r="N1350" s="303">
        <f>N1353</f>
        <v>0</v>
      </c>
      <c r="O1350" s="303">
        <f>IF(L1350+N1350=O1351+O1352+O1353,L1350+N1350,"CHYBA")</f>
        <v>0</v>
      </c>
      <c r="P1350" s="303">
        <f>P1351+P1352</f>
        <v>0</v>
      </c>
      <c r="Q1350" s="303">
        <f>Q1351+Q1352</f>
        <v>0</v>
      </c>
      <c r="R1350" s="303">
        <f>R1353</f>
        <v>0</v>
      </c>
      <c r="S1350" s="305">
        <f>IF(P1350+R1350=S1351+S1352+S1353,P1350+R1350,"CHYBA")</f>
        <v>0</v>
      </c>
    </row>
    <row r="1351" spans="1:19" ht="15.6" hidden="1" thickBot="1" x14ac:dyDescent="0.35">
      <c r="A1351" s="307" t="s">
        <v>121</v>
      </c>
      <c r="B1351" s="291" t="s">
        <v>120</v>
      </c>
      <c r="C1351" s="292">
        <f>IF(E1351+G1351=0, 0, ROUND((P1351-Q1351)/(G1351+E1351)/12,0))</f>
        <v>0</v>
      </c>
      <c r="D1351" s="294">
        <f>IF(F1351=0,0,ROUND(Q1351/F1351,0))</f>
        <v>0</v>
      </c>
      <c r="E1351" s="379">
        <f>E1355+E1359+E1363+E1367+E1371+E1375+E1379</f>
        <v>0</v>
      </c>
      <c r="F1351" s="380">
        <f>F1355+F1359+F1363+F1367+F1371+F1375+F1379</f>
        <v>0</v>
      </c>
      <c r="G1351" s="381">
        <f>G1355+G1359+G1363+G1367+G1371+G1375+G1379</f>
        <v>0</v>
      </c>
      <c r="H1351" s="295">
        <f>H1355+H1359+H1363+H1367+H1371+H1375+H1379</f>
        <v>0</v>
      </c>
      <c r="I1351" s="292">
        <f t="shared" ref="I1351:I1352" si="434">I1355+I1359+I1363+I1367+I1371+I1375+I1379</f>
        <v>0</v>
      </c>
      <c r="J1351" s="292" t="s">
        <v>120</v>
      </c>
      <c r="K1351" s="292">
        <f>H1351</f>
        <v>0</v>
      </c>
      <c r="L1351" s="292">
        <f>L1355+L1359+L1363+L1367+L1371+L1375+L1379</f>
        <v>0</v>
      </c>
      <c r="M1351" s="292">
        <f t="shared" ref="M1351:M1352" si="435">M1355+M1359+M1363+M1367+M1371+M1375+M1379</f>
        <v>0</v>
      </c>
      <c r="N1351" s="292" t="s">
        <v>120</v>
      </c>
      <c r="O1351" s="292">
        <f>L1351</f>
        <v>0</v>
      </c>
      <c r="P1351" s="292">
        <f>H1351+L1351</f>
        <v>0</v>
      </c>
      <c r="Q1351" s="292">
        <f>I1351+M1351</f>
        <v>0</v>
      </c>
      <c r="R1351" s="292" t="s">
        <v>120</v>
      </c>
      <c r="S1351" s="294">
        <f>P1351</f>
        <v>0</v>
      </c>
    </row>
    <row r="1352" spans="1:19" ht="15.6" hidden="1" thickBot="1" x14ac:dyDescent="0.35">
      <c r="A1352" s="307" t="s">
        <v>122</v>
      </c>
      <c r="B1352" s="291" t="s">
        <v>120</v>
      </c>
      <c r="C1352" s="292">
        <f>IF(E1352+G1352=0, 0, ROUND((P1352-Q1352)/(G1352+E1352)/12,0))</f>
        <v>0</v>
      </c>
      <c r="D1352" s="294">
        <f>IF(F1352=0,0,ROUND(Q1352/F1352,0))</f>
        <v>0</v>
      </c>
      <c r="E1352" s="379">
        <f>E1356+E1360+E1364+E1368+E1372+E1376+E1380</f>
        <v>0</v>
      </c>
      <c r="F1352" s="380">
        <f t="shared" ref="F1352:G1352" si="436">F1356+F1360+F1364+F1368+F1372+F1376+F1380</f>
        <v>0</v>
      </c>
      <c r="G1352" s="381">
        <f t="shared" si="436"/>
        <v>0</v>
      </c>
      <c r="H1352" s="295">
        <f>H1356+H1360+H1364+H1368+H1372+H1376+H1380</f>
        <v>0</v>
      </c>
      <c r="I1352" s="292">
        <f t="shared" si="434"/>
        <v>0</v>
      </c>
      <c r="J1352" s="292" t="s">
        <v>120</v>
      </c>
      <c r="K1352" s="292">
        <f>H1352</f>
        <v>0</v>
      </c>
      <c r="L1352" s="292">
        <f>L1356+L1360+L1364+L1368+L1372+L1376+L1380</f>
        <v>0</v>
      </c>
      <c r="M1352" s="292">
        <f t="shared" si="435"/>
        <v>0</v>
      </c>
      <c r="N1352" s="292" t="s">
        <v>120</v>
      </c>
      <c r="O1352" s="292">
        <f>L1352</f>
        <v>0</v>
      </c>
      <c r="P1352" s="292">
        <f>H1352+L1352</f>
        <v>0</v>
      </c>
      <c r="Q1352" s="292">
        <f>I1352+M1352</f>
        <v>0</v>
      </c>
      <c r="R1352" s="292" t="s">
        <v>120</v>
      </c>
      <c r="S1352" s="294">
        <f>P1352</f>
        <v>0</v>
      </c>
    </row>
    <row r="1353" spans="1:19" ht="15.6" hidden="1" thickBot="1" x14ac:dyDescent="0.35">
      <c r="A1353" s="307" t="s">
        <v>123</v>
      </c>
      <c r="B1353" s="291" t="s">
        <v>120</v>
      </c>
      <c r="C1353" s="292" t="s">
        <v>120</v>
      </c>
      <c r="D1353" s="294" t="s">
        <v>120</v>
      </c>
      <c r="E1353" s="379" t="s">
        <v>120</v>
      </c>
      <c r="F1353" s="380" t="s">
        <v>120</v>
      </c>
      <c r="G1353" s="381" t="s">
        <v>120</v>
      </c>
      <c r="H1353" s="295" t="s">
        <v>120</v>
      </c>
      <c r="I1353" s="292" t="s">
        <v>120</v>
      </c>
      <c r="J1353" s="292">
        <f>J1357+J1361+J1365+J1369+J1373+J1377+J1381</f>
        <v>0</v>
      </c>
      <c r="K1353" s="292">
        <f>J1353</f>
        <v>0</v>
      </c>
      <c r="L1353" s="292" t="s">
        <v>120</v>
      </c>
      <c r="M1353" s="292" t="s">
        <v>120</v>
      </c>
      <c r="N1353" s="292">
        <f>N1357+N1361+N1365+N1369+N1373+N1377+N1381</f>
        <v>0</v>
      </c>
      <c r="O1353" s="292">
        <f>N1353</f>
        <v>0</v>
      </c>
      <c r="P1353" s="292" t="s">
        <v>120</v>
      </c>
      <c r="Q1353" s="292" t="s">
        <v>120</v>
      </c>
      <c r="R1353" s="292">
        <f>J1353+N1353</f>
        <v>0</v>
      </c>
      <c r="S1353" s="294">
        <f>R1353</f>
        <v>0</v>
      </c>
    </row>
    <row r="1354" spans="1:19" ht="18.600000000000001" hidden="1" thickBot="1" x14ac:dyDescent="0.35">
      <c r="A1354" s="308" t="s">
        <v>125</v>
      </c>
      <c r="B1354" s="309"/>
      <c r="C1354" s="292">
        <f>IF(E1354+G1354=0, 0, ROUND((P1354-Q1354)/(G1354+E1354)/12,0))</f>
        <v>0</v>
      </c>
      <c r="D1354" s="294">
        <f>IF(F1354=0,0,ROUND(Q1354/F1354,0))</f>
        <v>0</v>
      </c>
      <c r="E1354" s="379">
        <f>E1355+E1356</f>
        <v>0</v>
      </c>
      <c r="F1354" s="380">
        <f>F1355+F1356</f>
        <v>0</v>
      </c>
      <c r="G1354" s="381">
        <f>G1355+G1356</f>
        <v>0</v>
      </c>
      <c r="H1354" s="310">
        <f>H1355+H1356</f>
        <v>0</v>
      </c>
      <c r="I1354" s="311">
        <f>I1355+I1356</f>
        <v>0</v>
      </c>
      <c r="J1354" s="311">
        <f>J1357</f>
        <v>0</v>
      </c>
      <c r="K1354" s="311">
        <f>IF(H1354+J1354=K1355+K1356+K1357,H1354+J1354,"CHYBA")</f>
        <v>0</v>
      </c>
      <c r="L1354" s="292">
        <f>L1355+L1356</f>
        <v>0</v>
      </c>
      <c r="M1354" s="292">
        <f>M1355+M1356</f>
        <v>0</v>
      </c>
      <c r="N1354" s="292">
        <f>N1357</f>
        <v>0</v>
      </c>
      <c r="O1354" s="292">
        <f>IF(L1354+N1354=O1355+O1356+O1357,L1354+N1354,"CHYBA")</f>
        <v>0</v>
      </c>
      <c r="P1354" s="292">
        <f>P1355+P1356</f>
        <v>0</v>
      </c>
      <c r="Q1354" s="292">
        <f>Q1355+Q1356</f>
        <v>0</v>
      </c>
      <c r="R1354" s="292">
        <f>R1357</f>
        <v>0</v>
      </c>
      <c r="S1354" s="294">
        <f>IF(P1354+R1354=S1355+S1356+S1357,P1354+R1354,"CHYBA")</f>
        <v>0</v>
      </c>
    </row>
    <row r="1355" spans="1:19" ht="15.6" hidden="1" thickBot="1" x14ac:dyDescent="0.35">
      <c r="A1355" s="307" t="s">
        <v>121</v>
      </c>
      <c r="B1355" s="291" t="s">
        <v>120</v>
      </c>
      <c r="C1355" s="292">
        <f>IF(E1355+G1355=0, 0, ROUND((P1355-Q1355)/(G1355+E1355)/12,0))</f>
        <v>0</v>
      </c>
      <c r="D1355" s="294">
        <f>IF(F1355=0,0,ROUND(Q1355/F1355,0))</f>
        <v>0</v>
      </c>
      <c r="E1355" s="390"/>
      <c r="F1355" s="391"/>
      <c r="G1355" s="392"/>
      <c r="H1355" s="315"/>
      <c r="I1355" s="316"/>
      <c r="J1355" s="311" t="s">
        <v>120</v>
      </c>
      <c r="K1355" s="311">
        <f>H1355</f>
        <v>0</v>
      </c>
      <c r="L1355" s="316"/>
      <c r="M1355" s="316"/>
      <c r="N1355" s="292" t="s">
        <v>120</v>
      </c>
      <c r="O1355" s="292">
        <f>L1355</f>
        <v>0</v>
      </c>
      <c r="P1355" s="292">
        <f>H1355+L1355</f>
        <v>0</v>
      </c>
      <c r="Q1355" s="292">
        <f>I1355+M1355</f>
        <v>0</v>
      </c>
      <c r="R1355" s="292" t="s">
        <v>120</v>
      </c>
      <c r="S1355" s="294">
        <f>P1355</f>
        <v>0</v>
      </c>
    </row>
    <row r="1356" spans="1:19" ht="15.6" hidden="1" thickBot="1" x14ac:dyDescent="0.35">
      <c r="A1356" s="307" t="s">
        <v>122</v>
      </c>
      <c r="B1356" s="291" t="s">
        <v>120</v>
      </c>
      <c r="C1356" s="292">
        <f>IF(E1356+G1356=0, 0, ROUND((P1356-Q1356)/(G1356+E1356)/12,0))</f>
        <v>0</v>
      </c>
      <c r="D1356" s="294">
        <f>IF(F1356=0,0,ROUND(Q1356/F1356,0))</f>
        <v>0</v>
      </c>
      <c r="E1356" s="390"/>
      <c r="F1356" s="391"/>
      <c r="G1356" s="392"/>
      <c r="H1356" s="315"/>
      <c r="I1356" s="316"/>
      <c r="J1356" s="311" t="s">
        <v>120</v>
      </c>
      <c r="K1356" s="311">
        <f>H1356</f>
        <v>0</v>
      </c>
      <c r="L1356" s="316"/>
      <c r="M1356" s="316"/>
      <c r="N1356" s="292" t="s">
        <v>120</v>
      </c>
      <c r="O1356" s="292">
        <f>L1356</f>
        <v>0</v>
      </c>
      <c r="P1356" s="292">
        <f>H1356+L1356</f>
        <v>0</v>
      </c>
      <c r="Q1356" s="292">
        <f>I1356+M1356</f>
        <v>0</v>
      </c>
      <c r="R1356" s="292" t="s">
        <v>120</v>
      </c>
      <c r="S1356" s="294">
        <f>P1356</f>
        <v>0</v>
      </c>
    </row>
    <row r="1357" spans="1:19" ht="15.6" hidden="1" thickBot="1" x14ac:dyDescent="0.35">
      <c r="A1357" s="307" t="s">
        <v>123</v>
      </c>
      <c r="B1357" s="291" t="s">
        <v>120</v>
      </c>
      <c r="C1357" s="292" t="s">
        <v>120</v>
      </c>
      <c r="D1357" s="294" t="s">
        <v>120</v>
      </c>
      <c r="E1357" s="379" t="s">
        <v>120</v>
      </c>
      <c r="F1357" s="380" t="s">
        <v>120</v>
      </c>
      <c r="G1357" s="381" t="s">
        <v>120</v>
      </c>
      <c r="H1357" s="295" t="s">
        <v>120</v>
      </c>
      <c r="I1357" s="292" t="s">
        <v>120</v>
      </c>
      <c r="J1357" s="316"/>
      <c r="K1357" s="311">
        <f>J1357</f>
        <v>0</v>
      </c>
      <c r="L1357" s="292" t="s">
        <v>120</v>
      </c>
      <c r="M1357" s="292" t="s">
        <v>120</v>
      </c>
      <c r="N1357" s="316"/>
      <c r="O1357" s="292">
        <f>N1357</f>
        <v>0</v>
      </c>
      <c r="P1357" s="292" t="s">
        <v>120</v>
      </c>
      <c r="Q1357" s="292" t="s">
        <v>120</v>
      </c>
      <c r="R1357" s="292">
        <f>J1357+N1357</f>
        <v>0</v>
      </c>
      <c r="S1357" s="294">
        <f>R1357</f>
        <v>0</v>
      </c>
    </row>
    <row r="1358" spans="1:19" ht="18.600000000000001" hidden="1" thickBot="1" x14ac:dyDescent="0.35">
      <c r="A1358" s="308" t="s">
        <v>125</v>
      </c>
      <c r="B1358" s="309"/>
      <c r="C1358" s="292">
        <f>IF(E1358+G1358=0, 0, ROUND((P1358-Q1358)/(G1358+E1358)/12,0))</f>
        <v>0</v>
      </c>
      <c r="D1358" s="294">
        <f>IF(F1358=0,0,ROUND(Q1358/F1358,0))</f>
        <v>0</v>
      </c>
      <c r="E1358" s="379">
        <f>E1359+E1360</f>
        <v>0</v>
      </c>
      <c r="F1358" s="380">
        <f>F1359+F1360</f>
        <v>0</v>
      </c>
      <c r="G1358" s="381">
        <f>G1359+G1360</f>
        <v>0</v>
      </c>
      <c r="H1358" s="295">
        <f>H1359+H1360</f>
        <v>0</v>
      </c>
      <c r="I1358" s="292">
        <f t="shared" ref="I1358" si="437">I1359+I1360</f>
        <v>0</v>
      </c>
      <c r="J1358" s="292">
        <f>J1361</f>
        <v>0</v>
      </c>
      <c r="K1358" s="292">
        <f>IF(H1358+J1358=K1359+K1360+K1361,H1358+J1358,"CHYBA")</f>
        <v>0</v>
      </c>
      <c r="L1358" s="292">
        <f>L1359+L1360</f>
        <v>0</v>
      </c>
      <c r="M1358" s="292">
        <f>M1359+M1360</f>
        <v>0</v>
      </c>
      <c r="N1358" s="292">
        <f>N1361</f>
        <v>0</v>
      </c>
      <c r="O1358" s="292">
        <f>IF(L1358+N1358=O1359+O1360+O1361,L1358+N1358,"CHYBA")</f>
        <v>0</v>
      </c>
      <c r="P1358" s="292">
        <f>P1359+P1360</f>
        <v>0</v>
      </c>
      <c r="Q1358" s="292">
        <f>Q1359+Q1360</f>
        <v>0</v>
      </c>
      <c r="R1358" s="292">
        <f>R1361</f>
        <v>0</v>
      </c>
      <c r="S1358" s="294">
        <f>IF(P1358+R1358=S1359+S1360+S1361,P1358+R1358,"CHYBA")</f>
        <v>0</v>
      </c>
    </row>
    <row r="1359" spans="1:19" ht="15.6" hidden="1" thickBot="1" x14ac:dyDescent="0.35">
      <c r="A1359" s="307" t="s">
        <v>121</v>
      </c>
      <c r="B1359" s="291" t="s">
        <v>120</v>
      </c>
      <c r="C1359" s="292">
        <f>IF(E1359+G1359=0, 0, ROUND((P1359-Q1359)/(G1359+E1359)/12,0))</f>
        <v>0</v>
      </c>
      <c r="D1359" s="294">
        <f>IF(F1359=0,0,ROUND(Q1359/F1359,0))</f>
        <v>0</v>
      </c>
      <c r="E1359" s="390"/>
      <c r="F1359" s="391"/>
      <c r="G1359" s="392"/>
      <c r="H1359" s="315"/>
      <c r="I1359" s="316"/>
      <c r="J1359" s="292" t="s">
        <v>120</v>
      </c>
      <c r="K1359" s="292">
        <f>H1359</f>
        <v>0</v>
      </c>
      <c r="L1359" s="316"/>
      <c r="M1359" s="316"/>
      <c r="N1359" s="292" t="s">
        <v>120</v>
      </c>
      <c r="O1359" s="292">
        <f>L1359</f>
        <v>0</v>
      </c>
      <c r="P1359" s="292">
        <f>H1359+L1359</f>
        <v>0</v>
      </c>
      <c r="Q1359" s="292">
        <f>I1359+M1359</f>
        <v>0</v>
      </c>
      <c r="R1359" s="292" t="s">
        <v>120</v>
      </c>
      <c r="S1359" s="294">
        <f>P1359</f>
        <v>0</v>
      </c>
    </row>
    <row r="1360" spans="1:19" ht="15.6" hidden="1" thickBot="1" x14ac:dyDescent="0.35">
      <c r="A1360" s="307" t="s">
        <v>122</v>
      </c>
      <c r="B1360" s="291" t="s">
        <v>120</v>
      </c>
      <c r="C1360" s="292">
        <f>IF(E1360+G1360=0, 0, ROUND((P1360-Q1360)/(G1360+E1360)/12,0))</f>
        <v>0</v>
      </c>
      <c r="D1360" s="294">
        <f>IF(F1360=0,0,ROUND(Q1360/F1360,0))</f>
        <v>0</v>
      </c>
      <c r="E1360" s="390"/>
      <c r="F1360" s="391"/>
      <c r="G1360" s="392"/>
      <c r="H1360" s="315"/>
      <c r="I1360" s="316"/>
      <c r="J1360" s="292" t="s">
        <v>120</v>
      </c>
      <c r="K1360" s="292">
        <f>H1360</f>
        <v>0</v>
      </c>
      <c r="L1360" s="316"/>
      <c r="M1360" s="316"/>
      <c r="N1360" s="292" t="s">
        <v>120</v>
      </c>
      <c r="O1360" s="292">
        <f>L1360</f>
        <v>0</v>
      </c>
      <c r="P1360" s="292">
        <f>H1360+L1360</f>
        <v>0</v>
      </c>
      <c r="Q1360" s="292">
        <f>I1360+M1360</f>
        <v>0</v>
      </c>
      <c r="R1360" s="292" t="s">
        <v>120</v>
      </c>
      <c r="S1360" s="294">
        <f>P1360</f>
        <v>0</v>
      </c>
    </row>
    <row r="1361" spans="1:19" ht="15.6" hidden="1" thickBot="1" x14ac:dyDescent="0.35">
      <c r="A1361" s="307" t="s">
        <v>123</v>
      </c>
      <c r="B1361" s="291" t="s">
        <v>120</v>
      </c>
      <c r="C1361" s="292" t="s">
        <v>120</v>
      </c>
      <c r="D1361" s="294" t="s">
        <v>120</v>
      </c>
      <c r="E1361" s="379" t="s">
        <v>120</v>
      </c>
      <c r="F1361" s="380" t="s">
        <v>120</v>
      </c>
      <c r="G1361" s="381" t="s">
        <v>120</v>
      </c>
      <c r="H1361" s="295" t="s">
        <v>120</v>
      </c>
      <c r="I1361" s="292" t="s">
        <v>120</v>
      </c>
      <c r="J1361" s="316"/>
      <c r="K1361" s="292">
        <f>J1361</f>
        <v>0</v>
      </c>
      <c r="L1361" s="292" t="s">
        <v>120</v>
      </c>
      <c r="M1361" s="292" t="s">
        <v>120</v>
      </c>
      <c r="N1361" s="316"/>
      <c r="O1361" s="292">
        <f>N1361</f>
        <v>0</v>
      </c>
      <c r="P1361" s="292" t="s">
        <v>120</v>
      </c>
      <c r="Q1361" s="292" t="s">
        <v>120</v>
      </c>
      <c r="R1361" s="292">
        <f>J1361+N1361</f>
        <v>0</v>
      </c>
      <c r="S1361" s="294">
        <f>R1361</f>
        <v>0</v>
      </c>
    </row>
    <row r="1362" spans="1:19" ht="18.600000000000001" hidden="1" thickBot="1" x14ac:dyDescent="0.35">
      <c r="A1362" s="308" t="s">
        <v>125</v>
      </c>
      <c r="B1362" s="309"/>
      <c r="C1362" s="292">
        <f>IF(E1362+G1362=0, 0, ROUND((P1362-Q1362)/(G1362+E1362)/12,0))</f>
        <v>0</v>
      </c>
      <c r="D1362" s="294">
        <f>IF(F1362=0,0,ROUND(Q1362/F1362,0))</f>
        <v>0</v>
      </c>
      <c r="E1362" s="379">
        <f>E1363+E1364</f>
        <v>0</v>
      </c>
      <c r="F1362" s="380">
        <f>F1363+F1364</f>
        <v>0</v>
      </c>
      <c r="G1362" s="381">
        <f>G1363+G1364</f>
        <v>0</v>
      </c>
      <c r="H1362" s="295">
        <f>H1363+H1364</f>
        <v>0</v>
      </c>
      <c r="I1362" s="292">
        <f t="shared" ref="I1362" si="438">I1363+I1364</f>
        <v>0</v>
      </c>
      <c r="J1362" s="292">
        <f>J1365</f>
        <v>0</v>
      </c>
      <c r="K1362" s="292">
        <f>IF(H1362+J1362=K1363+K1364+K1365,H1362+J1362,"CHYBA")</f>
        <v>0</v>
      </c>
      <c r="L1362" s="292">
        <f>L1363+L1364</f>
        <v>0</v>
      </c>
      <c r="M1362" s="292">
        <f>M1363+M1364</f>
        <v>0</v>
      </c>
      <c r="N1362" s="292">
        <f>N1365</f>
        <v>0</v>
      </c>
      <c r="O1362" s="292">
        <f>IF(L1362+N1362=O1363+O1364+O1365,L1362+N1362,"CHYBA")</f>
        <v>0</v>
      </c>
      <c r="P1362" s="292">
        <f>P1363+P1364</f>
        <v>0</v>
      </c>
      <c r="Q1362" s="292">
        <f>Q1363+Q1364</f>
        <v>0</v>
      </c>
      <c r="R1362" s="292">
        <f>R1365</f>
        <v>0</v>
      </c>
      <c r="S1362" s="294">
        <f>IF(P1362+R1362=S1363+S1364+S1365,P1362+R1362,"CHYBA")</f>
        <v>0</v>
      </c>
    </row>
    <row r="1363" spans="1:19" ht="15.6" hidden="1" thickBot="1" x14ac:dyDescent="0.35">
      <c r="A1363" s="307" t="s">
        <v>121</v>
      </c>
      <c r="B1363" s="291" t="s">
        <v>120</v>
      </c>
      <c r="C1363" s="292">
        <f>IF(E1363+G1363=0, 0, ROUND((P1363-Q1363)/(G1363+E1363)/12,0))</f>
        <v>0</v>
      </c>
      <c r="D1363" s="294">
        <f>IF(F1363=0,0,ROUND(Q1363/F1363,0))</f>
        <v>0</v>
      </c>
      <c r="E1363" s="390"/>
      <c r="F1363" s="391"/>
      <c r="G1363" s="392"/>
      <c r="H1363" s="315"/>
      <c r="I1363" s="316"/>
      <c r="J1363" s="292" t="s">
        <v>120</v>
      </c>
      <c r="K1363" s="292">
        <f>H1363</f>
        <v>0</v>
      </c>
      <c r="L1363" s="316"/>
      <c r="M1363" s="316"/>
      <c r="N1363" s="292" t="s">
        <v>120</v>
      </c>
      <c r="O1363" s="292">
        <f>L1363</f>
        <v>0</v>
      </c>
      <c r="P1363" s="292">
        <f>H1363+L1363</f>
        <v>0</v>
      </c>
      <c r="Q1363" s="292">
        <f>I1363+M1363</f>
        <v>0</v>
      </c>
      <c r="R1363" s="292" t="s">
        <v>120</v>
      </c>
      <c r="S1363" s="294">
        <f>P1363</f>
        <v>0</v>
      </c>
    </row>
    <row r="1364" spans="1:19" ht="15.6" hidden="1" thickBot="1" x14ac:dyDescent="0.35">
      <c r="A1364" s="307" t="s">
        <v>122</v>
      </c>
      <c r="B1364" s="291" t="s">
        <v>120</v>
      </c>
      <c r="C1364" s="292">
        <f>IF(E1364+G1364=0, 0, ROUND((P1364-Q1364)/(G1364+E1364)/12,0))</f>
        <v>0</v>
      </c>
      <c r="D1364" s="294">
        <f>IF(F1364=0,0,ROUND(Q1364/F1364,0))</f>
        <v>0</v>
      </c>
      <c r="E1364" s="390"/>
      <c r="F1364" s="391"/>
      <c r="G1364" s="392"/>
      <c r="H1364" s="315"/>
      <c r="I1364" s="316"/>
      <c r="J1364" s="292" t="s">
        <v>120</v>
      </c>
      <c r="K1364" s="292">
        <f>H1364</f>
        <v>0</v>
      </c>
      <c r="L1364" s="316"/>
      <c r="M1364" s="316"/>
      <c r="N1364" s="292" t="s">
        <v>120</v>
      </c>
      <c r="O1364" s="292">
        <f>L1364</f>
        <v>0</v>
      </c>
      <c r="P1364" s="292">
        <f>H1364+L1364</f>
        <v>0</v>
      </c>
      <c r="Q1364" s="292">
        <f>I1364+M1364</f>
        <v>0</v>
      </c>
      <c r="R1364" s="292" t="s">
        <v>120</v>
      </c>
      <c r="S1364" s="294">
        <f>P1364</f>
        <v>0</v>
      </c>
    </row>
    <row r="1365" spans="1:19" ht="15.6" hidden="1" thickBot="1" x14ac:dyDescent="0.35">
      <c r="A1365" s="307" t="s">
        <v>123</v>
      </c>
      <c r="B1365" s="291" t="s">
        <v>120</v>
      </c>
      <c r="C1365" s="292" t="s">
        <v>120</v>
      </c>
      <c r="D1365" s="294" t="s">
        <v>120</v>
      </c>
      <c r="E1365" s="379" t="s">
        <v>120</v>
      </c>
      <c r="F1365" s="380" t="s">
        <v>120</v>
      </c>
      <c r="G1365" s="381" t="s">
        <v>120</v>
      </c>
      <c r="H1365" s="295" t="s">
        <v>120</v>
      </c>
      <c r="I1365" s="292" t="s">
        <v>120</v>
      </c>
      <c r="J1365" s="316"/>
      <c r="K1365" s="292">
        <f>J1365</f>
        <v>0</v>
      </c>
      <c r="L1365" s="292" t="s">
        <v>120</v>
      </c>
      <c r="M1365" s="292" t="s">
        <v>120</v>
      </c>
      <c r="N1365" s="316"/>
      <c r="O1365" s="292">
        <f>N1365</f>
        <v>0</v>
      </c>
      <c r="P1365" s="292" t="s">
        <v>120</v>
      </c>
      <c r="Q1365" s="292" t="s">
        <v>120</v>
      </c>
      <c r="R1365" s="292">
        <f>J1365+N1365</f>
        <v>0</v>
      </c>
      <c r="S1365" s="294">
        <f>R1365</f>
        <v>0</v>
      </c>
    </row>
    <row r="1366" spans="1:19" ht="18.600000000000001" hidden="1" thickBot="1" x14ac:dyDescent="0.35">
      <c r="A1366" s="308" t="s">
        <v>125</v>
      </c>
      <c r="B1366" s="309"/>
      <c r="C1366" s="292">
        <f>IF(E1366+G1366=0, 0, ROUND((P1366-Q1366)/(G1366+E1366)/12,0))</f>
        <v>0</v>
      </c>
      <c r="D1366" s="294">
        <f>IF(F1366=0,0,ROUND(Q1366/F1366,0))</f>
        <v>0</v>
      </c>
      <c r="E1366" s="379">
        <f>E1367+E1368</f>
        <v>0</v>
      </c>
      <c r="F1366" s="380">
        <f>F1367+F1368</f>
        <v>0</v>
      </c>
      <c r="G1366" s="381">
        <f>G1367+G1368</f>
        <v>0</v>
      </c>
      <c r="H1366" s="295">
        <f>H1367+H1368</f>
        <v>0</v>
      </c>
      <c r="I1366" s="292">
        <f t="shared" ref="I1366" si="439">I1367+I1368</f>
        <v>0</v>
      </c>
      <c r="J1366" s="292">
        <f>J1369</f>
        <v>0</v>
      </c>
      <c r="K1366" s="292">
        <f>IF(H1366+J1366=K1367+K1368+K1369,H1366+J1366,"CHYBA")</f>
        <v>0</v>
      </c>
      <c r="L1366" s="292">
        <f>L1367+L1368</f>
        <v>0</v>
      </c>
      <c r="M1366" s="292">
        <f>M1367+M1368</f>
        <v>0</v>
      </c>
      <c r="N1366" s="292">
        <f>N1369</f>
        <v>0</v>
      </c>
      <c r="O1366" s="292">
        <f>IF(L1366+N1366=O1367+O1368+O1369,L1366+N1366,"CHYBA")</f>
        <v>0</v>
      </c>
      <c r="P1366" s="292">
        <f>P1367+P1368</f>
        <v>0</v>
      </c>
      <c r="Q1366" s="292">
        <f>Q1367+Q1368</f>
        <v>0</v>
      </c>
      <c r="R1366" s="292">
        <f>R1369</f>
        <v>0</v>
      </c>
      <c r="S1366" s="294">
        <f>IF(P1366+R1366=S1367+S1368+S1369,P1366+R1366,"CHYBA")</f>
        <v>0</v>
      </c>
    </row>
    <row r="1367" spans="1:19" ht="15.6" hidden="1" thickBot="1" x14ac:dyDescent="0.35">
      <c r="A1367" s="307" t="s">
        <v>121</v>
      </c>
      <c r="B1367" s="291" t="s">
        <v>120</v>
      </c>
      <c r="C1367" s="292">
        <f>IF(E1367+G1367=0, 0, ROUND((P1367-Q1367)/(G1367+E1367)/12,0))</f>
        <v>0</v>
      </c>
      <c r="D1367" s="294">
        <f>IF(F1367=0,0,ROUND(Q1367/F1367,0))</f>
        <v>0</v>
      </c>
      <c r="E1367" s="390"/>
      <c r="F1367" s="391"/>
      <c r="G1367" s="392"/>
      <c r="H1367" s="315"/>
      <c r="I1367" s="316"/>
      <c r="J1367" s="292" t="s">
        <v>120</v>
      </c>
      <c r="K1367" s="292">
        <f>H1367</f>
        <v>0</v>
      </c>
      <c r="L1367" s="316"/>
      <c r="M1367" s="316"/>
      <c r="N1367" s="292" t="s">
        <v>120</v>
      </c>
      <c r="O1367" s="292">
        <f>L1367</f>
        <v>0</v>
      </c>
      <c r="P1367" s="292">
        <f>H1367+L1367</f>
        <v>0</v>
      </c>
      <c r="Q1367" s="292">
        <f>I1367+M1367</f>
        <v>0</v>
      </c>
      <c r="R1367" s="292" t="s">
        <v>120</v>
      </c>
      <c r="S1367" s="294">
        <f>P1367</f>
        <v>0</v>
      </c>
    </row>
    <row r="1368" spans="1:19" ht="15.6" hidden="1" thickBot="1" x14ac:dyDescent="0.35">
      <c r="A1368" s="307" t="s">
        <v>122</v>
      </c>
      <c r="B1368" s="291" t="s">
        <v>120</v>
      </c>
      <c r="C1368" s="292">
        <f>IF(E1368+G1368=0, 0, ROUND((P1368-Q1368)/(G1368+E1368)/12,0))</f>
        <v>0</v>
      </c>
      <c r="D1368" s="294">
        <f>IF(F1368=0,0,ROUND(Q1368/F1368,0))</f>
        <v>0</v>
      </c>
      <c r="E1368" s="390"/>
      <c r="F1368" s="391"/>
      <c r="G1368" s="392"/>
      <c r="H1368" s="315"/>
      <c r="I1368" s="316"/>
      <c r="J1368" s="292" t="s">
        <v>120</v>
      </c>
      <c r="K1368" s="292">
        <f>H1368</f>
        <v>0</v>
      </c>
      <c r="L1368" s="316"/>
      <c r="M1368" s="316"/>
      <c r="N1368" s="292" t="s">
        <v>120</v>
      </c>
      <c r="O1368" s="292">
        <f>L1368</f>
        <v>0</v>
      </c>
      <c r="P1368" s="292">
        <f>H1368+L1368</f>
        <v>0</v>
      </c>
      <c r="Q1368" s="292">
        <f>I1368+M1368</f>
        <v>0</v>
      </c>
      <c r="R1368" s="292" t="s">
        <v>120</v>
      </c>
      <c r="S1368" s="294">
        <f>P1368</f>
        <v>0</v>
      </c>
    </row>
    <row r="1369" spans="1:19" ht="15.6" hidden="1" thickBot="1" x14ac:dyDescent="0.35">
      <c r="A1369" s="307" t="s">
        <v>123</v>
      </c>
      <c r="B1369" s="291" t="s">
        <v>120</v>
      </c>
      <c r="C1369" s="292" t="s">
        <v>120</v>
      </c>
      <c r="D1369" s="294" t="s">
        <v>120</v>
      </c>
      <c r="E1369" s="379" t="s">
        <v>120</v>
      </c>
      <c r="F1369" s="380" t="s">
        <v>120</v>
      </c>
      <c r="G1369" s="381" t="s">
        <v>120</v>
      </c>
      <c r="H1369" s="295" t="s">
        <v>120</v>
      </c>
      <c r="I1369" s="292" t="s">
        <v>120</v>
      </c>
      <c r="J1369" s="316"/>
      <c r="K1369" s="292">
        <f>J1369</f>
        <v>0</v>
      </c>
      <c r="L1369" s="292" t="s">
        <v>120</v>
      </c>
      <c r="M1369" s="292" t="s">
        <v>120</v>
      </c>
      <c r="N1369" s="316"/>
      <c r="O1369" s="292">
        <f>N1369</f>
        <v>0</v>
      </c>
      <c r="P1369" s="292" t="s">
        <v>120</v>
      </c>
      <c r="Q1369" s="292" t="s">
        <v>120</v>
      </c>
      <c r="R1369" s="292">
        <f>J1369+N1369</f>
        <v>0</v>
      </c>
      <c r="S1369" s="294">
        <f>R1369</f>
        <v>0</v>
      </c>
    </row>
    <row r="1370" spans="1:19" ht="18.600000000000001" hidden="1" thickBot="1" x14ac:dyDescent="0.35">
      <c r="A1370" s="308" t="s">
        <v>125</v>
      </c>
      <c r="B1370" s="309"/>
      <c r="C1370" s="292">
        <f>IF(E1370+G1370=0, 0, ROUND((P1370-Q1370)/(G1370+E1370)/12,0))</f>
        <v>0</v>
      </c>
      <c r="D1370" s="294">
        <f>IF(F1370=0,0,ROUND(Q1370/F1370,0))</f>
        <v>0</v>
      </c>
      <c r="E1370" s="379">
        <f>E1371+E1372</f>
        <v>0</v>
      </c>
      <c r="F1370" s="380">
        <f>F1371+F1372</f>
        <v>0</v>
      </c>
      <c r="G1370" s="381">
        <f>G1371+G1372</f>
        <v>0</v>
      </c>
      <c r="H1370" s="295">
        <f>H1371+H1372</f>
        <v>0</v>
      </c>
      <c r="I1370" s="292">
        <f t="shared" ref="I1370" si="440">I1371+I1372</f>
        <v>0</v>
      </c>
      <c r="J1370" s="292">
        <f>J1373</f>
        <v>0</v>
      </c>
      <c r="K1370" s="292">
        <f>IF(H1370+J1370=K1371+K1372+K1373,H1370+J1370,"CHYBA")</f>
        <v>0</v>
      </c>
      <c r="L1370" s="292">
        <f>L1371+L1372</f>
        <v>0</v>
      </c>
      <c r="M1370" s="292">
        <f>M1371+M1372</f>
        <v>0</v>
      </c>
      <c r="N1370" s="292">
        <f>N1373</f>
        <v>0</v>
      </c>
      <c r="O1370" s="292">
        <f>IF(L1370+N1370=O1371+O1372+O1373,L1370+N1370,"CHYBA")</f>
        <v>0</v>
      </c>
      <c r="P1370" s="292">
        <f>P1371+P1372</f>
        <v>0</v>
      </c>
      <c r="Q1370" s="292">
        <f>Q1371+Q1372</f>
        <v>0</v>
      </c>
      <c r="R1370" s="292">
        <f>R1373</f>
        <v>0</v>
      </c>
      <c r="S1370" s="294">
        <f>IF(P1370+R1370=S1371+S1372+S1373,P1370+R1370,"CHYBA")</f>
        <v>0</v>
      </c>
    </row>
    <row r="1371" spans="1:19" ht="15.6" hidden="1" thickBot="1" x14ac:dyDescent="0.35">
      <c r="A1371" s="307" t="s">
        <v>121</v>
      </c>
      <c r="B1371" s="291" t="s">
        <v>120</v>
      </c>
      <c r="C1371" s="292">
        <f>IF(E1371+G1371=0, 0, ROUND((P1371-Q1371)/(G1371+E1371)/12,0))</f>
        <v>0</v>
      </c>
      <c r="D1371" s="294">
        <f>IF(F1371=0,0,ROUND(Q1371/F1371,0))</f>
        <v>0</v>
      </c>
      <c r="E1371" s="390"/>
      <c r="F1371" s="391"/>
      <c r="G1371" s="392"/>
      <c r="H1371" s="315"/>
      <c r="I1371" s="316"/>
      <c r="J1371" s="292" t="s">
        <v>120</v>
      </c>
      <c r="K1371" s="292">
        <f>H1371</f>
        <v>0</v>
      </c>
      <c r="L1371" s="316"/>
      <c r="M1371" s="316"/>
      <c r="N1371" s="292" t="s">
        <v>120</v>
      </c>
      <c r="O1371" s="292">
        <f>L1371</f>
        <v>0</v>
      </c>
      <c r="P1371" s="292">
        <f>H1371+L1371</f>
        <v>0</v>
      </c>
      <c r="Q1371" s="292">
        <f>I1371+M1371</f>
        <v>0</v>
      </c>
      <c r="R1371" s="292" t="s">
        <v>120</v>
      </c>
      <c r="S1371" s="294">
        <f>P1371</f>
        <v>0</v>
      </c>
    </row>
    <row r="1372" spans="1:19" ht="15.6" hidden="1" thickBot="1" x14ac:dyDescent="0.35">
      <c r="A1372" s="307" t="s">
        <v>122</v>
      </c>
      <c r="B1372" s="291" t="s">
        <v>120</v>
      </c>
      <c r="C1372" s="292">
        <f>IF(E1372+G1372=0, 0, ROUND((P1372-Q1372)/(G1372+E1372)/12,0))</f>
        <v>0</v>
      </c>
      <c r="D1372" s="294">
        <f>IF(F1372=0,0,ROUND(Q1372/F1372,0))</f>
        <v>0</v>
      </c>
      <c r="E1372" s="390"/>
      <c r="F1372" s="391"/>
      <c r="G1372" s="392"/>
      <c r="H1372" s="315"/>
      <c r="I1372" s="316"/>
      <c r="J1372" s="292" t="s">
        <v>120</v>
      </c>
      <c r="K1372" s="292">
        <f>H1372</f>
        <v>0</v>
      </c>
      <c r="L1372" s="316"/>
      <c r="M1372" s="316"/>
      <c r="N1372" s="292" t="s">
        <v>120</v>
      </c>
      <c r="O1372" s="292">
        <f>L1372</f>
        <v>0</v>
      </c>
      <c r="P1372" s="292">
        <f>H1372+L1372</f>
        <v>0</v>
      </c>
      <c r="Q1372" s="292">
        <f>I1372+M1372</f>
        <v>0</v>
      </c>
      <c r="R1372" s="292" t="s">
        <v>120</v>
      </c>
      <c r="S1372" s="294">
        <f>P1372</f>
        <v>0</v>
      </c>
    </row>
    <row r="1373" spans="1:19" ht="15.6" hidden="1" thickBot="1" x14ac:dyDescent="0.35">
      <c r="A1373" s="307" t="s">
        <v>123</v>
      </c>
      <c r="B1373" s="291" t="s">
        <v>120</v>
      </c>
      <c r="C1373" s="292" t="s">
        <v>120</v>
      </c>
      <c r="D1373" s="294" t="s">
        <v>120</v>
      </c>
      <c r="E1373" s="379" t="s">
        <v>120</v>
      </c>
      <c r="F1373" s="380" t="s">
        <v>120</v>
      </c>
      <c r="G1373" s="381" t="s">
        <v>120</v>
      </c>
      <c r="H1373" s="295" t="s">
        <v>120</v>
      </c>
      <c r="I1373" s="292" t="s">
        <v>120</v>
      </c>
      <c r="J1373" s="316"/>
      <c r="K1373" s="292">
        <f>J1373</f>
        <v>0</v>
      </c>
      <c r="L1373" s="292" t="s">
        <v>120</v>
      </c>
      <c r="M1373" s="292" t="s">
        <v>120</v>
      </c>
      <c r="N1373" s="316"/>
      <c r="O1373" s="292">
        <f>N1373</f>
        <v>0</v>
      </c>
      <c r="P1373" s="292" t="s">
        <v>120</v>
      </c>
      <c r="Q1373" s="292" t="s">
        <v>120</v>
      </c>
      <c r="R1373" s="292">
        <f>J1373+N1373</f>
        <v>0</v>
      </c>
      <c r="S1373" s="294">
        <f>R1373</f>
        <v>0</v>
      </c>
    </row>
    <row r="1374" spans="1:19" ht="18.600000000000001" hidden="1" thickBot="1" x14ac:dyDescent="0.35">
      <c r="A1374" s="308" t="s">
        <v>125</v>
      </c>
      <c r="B1374" s="309"/>
      <c r="C1374" s="292">
        <f>IF(E1374+G1374=0, 0, ROUND((P1374-Q1374)/(G1374+E1374)/12,0))</f>
        <v>0</v>
      </c>
      <c r="D1374" s="294">
        <f>IF(F1374=0,0,ROUND(Q1374/F1374,0))</f>
        <v>0</v>
      </c>
      <c r="E1374" s="379">
        <f>E1375+E1376</f>
        <v>0</v>
      </c>
      <c r="F1374" s="380">
        <f>F1375+F1376</f>
        <v>0</v>
      </c>
      <c r="G1374" s="381">
        <f>G1375+G1376</f>
        <v>0</v>
      </c>
      <c r="H1374" s="295">
        <f>H1375+H1376</f>
        <v>0</v>
      </c>
      <c r="I1374" s="292">
        <f t="shared" ref="I1374" si="441">I1375+I1376</f>
        <v>0</v>
      </c>
      <c r="J1374" s="292">
        <f>J1377</f>
        <v>0</v>
      </c>
      <c r="K1374" s="292">
        <f>IF(H1374+J1374=K1375+K1376+K1377,H1374+J1374,"CHYBA")</f>
        <v>0</v>
      </c>
      <c r="L1374" s="292">
        <f>L1375+L1376</f>
        <v>0</v>
      </c>
      <c r="M1374" s="292">
        <f>M1375+M1376</f>
        <v>0</v>
      </c>
      <c r="N1374" s="292">
        <f>N1377</f>
        <v>0</v>
      </c>
      <c r="O1374" s="292">
        <f>IF(L1374+N1374=O1375+O1376+O1377,L1374+N1374,"CHYBA")</f>
        <v>0</v>
      </c>
      <c r="P1374" s="292">
        <f>P1375+P1376</f>
        <v>0</v>
      </c>
      <c r="Q1374" s="292">
        <f>Q1375+Q1376</f>
        <v>0</v>
      </c>
      <c r="R1374" s="292">
        <f>R1377</f>
        <v>0</v>
      </c>
      <c r="S1374" s="294">
        <f>IF(P1374+R1374=S1375+S1376+S1377,P1374+R1374,"CHYBA")</f>
        <v>0</v>
      </c>
    </row>
    <row r="1375" spans="1:19" ht="15.6" hidden="1" thickBot="1" x14ac:dyDescent="0.35">
      <c r="A1375" s="307" t="s">
        <v>121</v>
      </c>
      <c r="B1375" s="291" t="s">
        <v>120</v>
      </c>
      <c r="C1375" s="292">
        <f>IF(E1375+G1375=0, 0, ROUND((P1375-Q1375)/(G1375+E1375)/12,0))</f>
        <v>0</v>
      </c>
      <c r="D1375" s="294">
        <f>IF(F1375=0,0,ROUND(Q1375/F1375,0))</f>
        <v>0</v>
      </c>
      <c r="E1375" s="390"/>
      <c r="F1375" s="391"/>
      <c r="G1375" s="392"/>
      <c r="H1375" s="315"/>
      <c r="I1375" s="316"/>
      <c r="J1375" s="292" t="s">
        <v>120</v>
      </c>
      <c r="K1375" s="292">
        <f>H1375</f>
        <v>0</v>
      </c>
      <c r="L1375" s="316"/>
      <c r="M1375" s="316"/>
      <c r="N1375" s="292" t="s">
        <v>120</v>
      </c>
      <c r="O1375" s="292">
        <f>L1375</f>
        <v>0</v>
      </c>
      <c r="P1375" s="292">
        <f>H1375+L1375</f>
        <v>0</v>
      </c>
      <c r="Q1375" s="292">
        <f>I1375+M1375</f>
        <v>0</v>
      </c>
      <c r="R1375" s="292" t="s">
        <v>120</v>
      </c>
      <c r="S1375" s="294">
        <f>P1375</f>
        <v>0</v>
      </c>
    </row>
    <row r="1376" spans="1:19" ht="15.6" hidden="1" thickBot="1" x14ac:dyDescent="0.35">
      <c r="A1376" s="307" t="s">
        <v>122</v>
      </c>
      <c r="B1376" s="291" t="s">
        <v>120</v>
      </c>
      <c r="C1376" s="292">
        <f>IF(E1376+G1376=0, 0, ROUND((P1376-Q1376)/(G1376+E1376)/12,0))</f>
        <v>0</v>
      </c>
      <c r="D1376" s="294">
        <f>IF(F1376=0,0,ROUND(Q1376/F1376,0))</f>
        <v>0</v>
      </c>
      <c r="E1376" s="390"/>
      <c r="F1376" s="391"/>
      <c r="G1376" s="392"/>
      <c r="H1376" s="315"/>
      <c r="I1376" s="316"/>
      <c r="J1376" s="292" t="s">
        <v>120</v>
      </c>
      <c r="K1376" s="292">
        <f>H1376</f>
        <v>0</v>
      </c>
      <c r="L1376" s="316"/>
      <c r="M1376" s="316"/>
      <c r="N1376" s="292" t="s">
        <v>120</v>
      </c>
      <c r="O1376" s="292">
        <f>L1376</f>
        <v>0</v>
      </c>
      <c r="P1376" s="292">
        <f>H1376+L1376</f>
        <v>0</v>
      </c>
      <c r="Q1376" s="292">
        <f>I1376+M1376</f>
        <v>0</v>
      </c>
      <c r="R1376" s="292" t="s">
        <v>120</v>
      </c>
      <c r="S1376" s="294">
        <f>P1376</f>
        <v>0</v>
      </c>
    </row>
    <row r="1377" spans="1:19" ht="15.6" hidden="1" thickBot="1" x14ac:dyDescent="0.35">
      <c r="A1377" s="307" t="s">
        <v>123</v>
      </c>
      <c r="B1377" s="291" t="s">
        <v>120</v>
      </c>
      <c r="C1377" s="292" t="s">
        <v>120</v>
      </c>
      <c r="D1377" s="294" t="s">
        <v>120</v>
      </c>
      <c r="E1377" s="379" t="s">
        <v>120</v>
      </c>
      <c r="F1377" s="380" t="s">
        <v>120</v>
      </c>
      <c r="G1377" s="381" t="s">
        <v>120</v>
      </c>
      <c r="H1377" s="295" t="s">
        <v>120</v>
      </c>
      <c r="I1377" s="292" t="s">
        <v>120</v>
      </c>
      <c r="J1377" s="316"/>
      <c r="K1377" s="292">
        <f>J1377</f>
        <v>0</v>
      </c>
      <c r="L1377" s="292" t="s">
        <v>120</v>
      </c>
      <c r="M1377" s="292" t="s">
        <v>120</v>
      </c>
      <c r="N1377" s="316"/>
      <c r="O1377" s="292">
        <f>N1377</f>
        <v>0</v>
      </c>
      <c r="P1377" s="292" t="s">
        <v>120</v>
      </c>
      <c r="Q1377" s="292" t="s">
        <v>120</v>
      </c>
      <c r="R1377" s="292">
        <f>J1377+N1377</f>
        <v>0</v>
      </c>
      <c r="S1377" s="294">
        <f>R1377</f>
        <v>0</v>
      </c>
    </row>
    <row r="1378" spans="1:19" ht="18.600000000000001" hidden="1" thickBot="1" x14ac:dyDescent="0.35">
      <c r="A1378" s="308" t="s">
        <v>125</v>
      </c>
      <c r="B1378" s="309"/>
      <c r="C1378" s="292">
        <f>IF(E1378+G1378=0, 0, ROUND((P1378-Q1378)/(G1378+E1378)/12,0))</f>
        <v>0</v>
      </c>
      <c r="D1378" s="294">
        <f>IF(F1378=0,0,ROUND(Q1378/F1378,0))</f>
        <v>0</v>
      </c>
      <c r="E1378" s="379">
        <f>E1379+E1380</f>
        <v>0</v>
      </c>
      <c r="F1378" s="380">
        <f>F1379+F1380</f>
        <v>0</v>
      </c>
      <c r="G1378" s="381">
        <f>G1379+G1380</f>
        <v>0</v>
      </c>
      <c r="H1378" s="295">
        <f>H1379+H1380</f>
        <v>0</v>
      </c>
      <c r="I1378" s="292">
        <f t="shared" ref="I1378" si="442">I1379+I1380</f>
        <v>0</v>
      </c>
      <c r="J1378" s="292">
        <f>J1381</f>
        <v>0</v>
      </c>
      <c r="K1378" s="292">
        <f>IF(H1378+J1378=K1379+K1380+K1381,H1378+J1378,"CHYBA")</f>
        <v>0</v>
      </c>
      <c r="L1378" s="292">
        <f>L1379+L1380</f>
        <v>0</v>
      </c>
      <c r="M1378" s="292">
        <f>M1379+M1380</f>
        <v>0</v>
      </c>
      <c r="N1378" s="292">
        <f>N1381</f>
        <v>0</v>
      </c>
      <c r="O1378" s="292">
        <f>IF(L1378+N1378=O1379+O1380+O1381,L1378+N1378,"CHYBA")</f>
        <v>0</v>
      </c>
      <c r="P1378" s="292">
        <f>P1379+P1380</f>
        <v>0</v>
      </c>
      <c r="Q1378" s="292">
        <f>Q1379+Q1380</f>
        <v>0</v>
      </c>
      <c r="R1378" s="292">
        <f>R1381</f>
        <v>0</v>
      </c>
      <c r="S1378" s="294">
        <f>IF(P1378+R1378=S1379+S1380+S1381,P1378+R1378,"CHYBA")</f>
        <v>0</v>
      </c>
    </row>
    <row r="1379" spans="1:19" ht="15.6" hidden="1" thickBot="1" x14ac:dyDescent="0.35">
      <c r="A1379" s="307" t="s">
        <v>121</v>
      </c>
      <c r="B1379" s="291" t="s">
        <v>120</v>
      </c>
      <c r="C1379" s="292">
        <f>IF(E1379+G1379=0, 0, ROUND((P1379-Q1379)/(G1379+E1379)/12,0))</f>
        <v>0</v>
      </c>
      <c r="D1379" s="294">
        <f>IF(F1379=0,0,ROUND(Q1379/F1379,0))</f>
        <v>0</v>
      </c>
      <c r="E1379" s="390"/>
      <c r="F1379" s="391"/>
      <c r="G1379" s="392"/>
      <c r="H1379" s="315"/>
      <c r="I1379" s="316"/>
      <c r="J1379" s="292" t="s">
        <v>120</v>
      </c>
      <c r="K1379" s="292">
        <f>H1379</f>
        <v>0</v>
      </c>
      <c r="L1379" s="316"/>
      <c r="M1379" s="316"/>
      <c r="N1379" s="292" t="s">
        <v>120</v>
      </c>
      <c r="O1379" s="292">
        <f>L1379</f>
        <v>0</v>
      </c>
      <c r="P1379" s="292">
        <f>H1379+L1379</f>
        <v>0</v>
      </c>
      <c r="Q1379" s="292">
        <f>I1379+M1379</f>
        <v>0</v>
      </c>
      <c r="R1379" s="292" t="s">
        <v>120</v>
      </c>
      <c r="S1379" s="294">
        <f>P1379</f>
        <v>0</v>
      </c>
    </row>
    <row r="1380" spans="1:19" ht="15.6" hidden="1" thickBot="1" x14ac:dyDescent="0.35">
      <c r="A1380" s="307" t="s">
        <v>122</v>
      </c>
      <c r="B1380" s="291" t="s">
        <v>120</v>
      </c>
      <c r="C1380" s="292">
        <f>IF(E1380+G1380=0, 0, ROUND((P1380-Q1380)/(G1380+E1380)/12,0))</f>
        <v>0</v>
      </c>
      <c r="D1380" s="294">
        <f>IF(F1380=0,0,ROUND(Q1380/F1380,0))</f>
        <v>0</v>
      </c>
      <c r="E1380" s="390"/>
      <c r="F1380" s="391"/>
      <c r="G1380" s="392"/>
      <c r="H1380" s="315"/>
      <c r="I1380" s="316"/>
      <c r="J1380" s="292" t="s">
        <v>120</v>
      </c>
      <c r="K1380" s="292">
        <f>H1380</f>
        <v>0</v>
      </c>
      <c r="L1380" s="316"/>
      <c r="M1380" s="316"/>
      <c r="N1380" s="292" t="s">
        <v>120</v>
      </c>
      <c r="O1380" s="292">
        <f>L1380</f>
        <v>0</v>
      </c>
      <c r="P1380" s="292">
        <f>H1380+L1380</f>
        <v>0</v>
      </c>
      <c r="Q1380" s="292">
        <f>I1380+M1380</f>
        <v>0</v>
      </c>
      <c r="R1380" s="292" t="s">
        <v>120</v>
      </c>
      <c r="S1380" s="294">
        <f>P1380</f>
        <v>0</v>
      </c>
    </row>
    <row r="1381" spans="1:19" ht="15.6" hidden="1" thickBot="1" x14ac:dyDescent="0.35">
      <c r="A1381" s="325" t="s">
        <v>123</v>
      </c>
      <c r="B1381" s="326" t="s">
        <v>120</v>
      </c>
      <c r="C1381" s="327" t="s">
        <v>120</v>
      </c>
      <c r="D1381" s="333" t="s">
        <v>120</v>
      </c>
      <c r="E1381" s="382" t="s">
        <v>120</v>
      </c>
      <c r="F1381" s="383" t="s">
        <v>120</v>
      </c>
      <c r="G1381" s="384" t="s">
        <v>120</v>
      </c>
      <c r="H1381" s="331" t="s">
        <v>120</v>
      </c>
      <c r="I1381" s="327" t="s">
        <v>120</v>
      </c>
      <c r="J1381" s="332"/>
      <c r="K1381" s="327">
        <f>J1381</f>
        <v>0</v>
      </c>
      <c r="L1381" s="327" t="s">
        <v>120</v>
      </c>
      <c r="M1381" s="327" t="s">
        <v>120</v>
      </c>
      <c r="N1381" s="332"/>
      <c r="O1381" s="327">
        <f>N1381</f>
        <v>0</v>
      </c>
      <c r="P1381" s="327" t="s">
        <v>120</v>
      </c>
      <c r="Q1381" s="327" t="s">
        <v>120</v>
      </c>
      <c r="R1381" s="327">
        <f>J1381+N1381</f>
        <v>0</v>
      </c>
      <c r="S1381" s="333">
        <f>R1381</f>
        <v>0</v>
      </c>
    </row>
    <row r="1382" spans="1:19" ht="16.2" hidden="1" thickBot="1" x14ac:dyDescent="0.35">
      <c r="A1382" s="301" t="s">
        <v>126</v>
      </c>
      <c r="B1382" s="302" t="s">
        <v>120</v>
      </c>
      <c r="C1382" s="319">
        <f>IF(E1382+G1382=0, 0, ROUND((P1382-Q1382)/(G1382+E1382)/12,0))</f>
        <v>0</v>
      </c>
      <c r="D1382" s="324">
        <f>IF(F1382=0,0,ROUND(Q1382/F1382,0))</f>
        <v>0</v>
      </c>
      <c r="E1382" s="395">
        <f>E1383+E1384</f>
        <v>0</v>
      </c>
      <c r="F1382" s="396">
        <f>F1383+F1384</f>
        <v>0</v>
      </c>
      <c r="G1382" s="397">
        <f>G1383+G1384</f>
        <v>0</v>
      </c>
      <c r="H1382" s="306">
        <f>H1383+H1384</f>
        <v>0</v>
      </c>
      <c r="I1382" s="303">
        <f t="shared" ref="I1382" si="443">I1383+I1384</f>
        <v>0</v>
      </c>
      <c r="J1382" s="303">
        <f>J1385</f>
        <v>0</v>
      </c>
      <c r="K1382" s="303">
        <f>IF(H1382+J1382=K1383+K1384+K1385,H1382+J1382,"CHYBA")</f>
        <v>0</v>
      </c>
      <c r="L1382" s="303">
        <f>L1383+L1384</f>
        <v>0</v>
      </c>
      <c r="M1382" s="303">
        <f>M1383+M1384</f>
        <v>0</v>
      </c>
      <c r="N1382" s="303">
        <f>N1385</f>
        <v>0</v>
      </c>
      <c r="O1382" s="303">
        <f>IF(L1382+N1382=O1383+O1384+O1385,L1382+N1382,"CHYBA")</f>
        <v>0</v>
      </c>
      <c r="P1382" s="303">
        <f>P1383+P1384</f>
        <v>0</v>
      </c>
      <c r="Q1382" s="303">
        <f>Q1383+Q1384</f>
        <v>0</v>
      </c>
      <c r="R1382" s="303">
        <f>R1385</f>
        <v>0</v>
      </c>
      <c r="S1382" s="305">
        <f>IF(P1382+R1382=S1383+S1384+S1385,P1382+R1382,"CHYBA")</f>
        <v>0</v>
      </c>
    </row>
    <row r="1383" spans="1:19" ht="15.6" hidden="1" thickBot="1" x14ac:dyDescent="0.35">
      <c r="A1383" s="307" t="s">
        <v>121</v>
      </c>
      <c r="B1383" s="291" t="s">
        <v>120</v>
      </c>
      <c r="C1383" s="292">
        <f>IF(E1383+G1383=0, 0, ROUND((P1383-Q1383)/(G1383+E1383)/12,0))</f>
        <v>0</v>
      </c>
      <c r="D1383" s="294">
        <f>IF(F1383=0,0,ROUND(Q1383/F1383,0))</f>
        <v>0</v>
      </c>
      <c r="E1383" s="379">
        <f>E1387+E1391+E1395+E1399+E1403+E1407+E1411</f>
        <v>0</v>
      </c>
      <c r="F1383" s="380">
        <f>F1387+F1391+F1395+F1399+F1403+F1407+F1411</f>
        <v>0</v>
      </c>
      <c r="G1383" s="381">
        <f>G1387+G1391+G1395+G1399+G1403+G1407+G1411</f>
        <v>0</v>
      </c>
      <c r="H1383" s="295">
        <f>H1387+H1391+H1395+H1399+H1403+H1407+H1411</f>
        <v>0</v>
      </c>
      <c r="I1383" s="292">
        <f t="shared" ref="I1383:I1384" si="444">I1387+I1391+I1395+I1399+I1403+I1407+I1411</f>
        <v>0</v>
      </c>
      <c r="J1383" s="292" t="s">
        <v>120</v>
      </c>
      <c r="K1383" s="292">
        <f>H1383</f>
        <v>0</v>
      </c>
      <c r="L1383" s="292">
        <f>L1387+L1391+L1395+L1399+L1403+L1407+L1411</f>
        <v>0</v>
      </c>
      <c r="M1383" s="292">
        <f t="shared" ref="M1383:M1384" si="445">M1387+M1391+M1395+M1399+M1403+M1407+M1411</f>
        <v>0</v>
      </c>
      <c r="N1383" s="292" t="s">
        <v>120</v>
      </c>
      <c r="O1383" s="292">
        <f>L1383</f>
        <v>0</v>
      </c>
      <c r="P1383" s="292">
        <f>H1383+L1383</f>
        <v>0</v>
      </c>
      <c r="Q1383" s="292">
        <f>I1383+M1383</f>
        <v>0</v>
      </c>
      <c r="R1383" s="292" t="s">
        <v>120</v>
      </c>
      <c r="S1383" s="294">
        <f>P1383</f>
        <v>0</v>
      </c>
    </row>
    <row r="1384" spans="1:19" ht="15.6" hidden="1" thickBot="1" x14ac:dyDescent="0.35">
      <c r="A1384" s="307" t="s">
        <v>122</v>
      </c>
      <c r="B1384" s="291" t="s">
        <v>120</v>
      </c>
      <c r="C1384" s="292">
        <f>IF(E1384+G1384=0, 0, ROUND((P1384-Q1384)/(G1384+E1384)/12,0))</f>
        <v>0</v>
      </c>
      <c r="D1384" s="294">
        <f>IF(F1384=0,0,ROUND(Q1384/F1384,0))</f>
        <v>0</v>
      </c>
      <c r="E1384" s="379">
        <f>E1388+E1392+E1396+E1400+E1404+E1408+E1412</f>
        <v>0</v>
      </c>
      <c r="F1384" s="380">
        <f t="shared" ref="F1384:G1384" si="446">F1388+F1392+F1396+F1400+F1404+F1408+F1412</f>
        <v>0</v>
      </c>
      <c r="G1384" s="381">
        <f t="shared" si="446"/>
        <v>0</v>
      </c>
      <c r="H1384" s="295">
        <f>H1388+H1392+H1396+H1400+H1404+H1408+H1412</f>
        <v>0</v>
      </c>
      <c r="I1384" s="292">
        <f t="shared" si="444"/>
        <v>0</v>
      </c>
      <c r="J1384" s="292" t="s">
        <v>120</v>
      </c>
      <c r="K1384" s="292">
        <f>H1384</f>
        <v>0</v>
      </c>
      <c r="L1384" s="292">
        <f>L1388+L1392+L1396+L1400+L1404+L1408+L1412</f>
        <v>0</v>
      </c>
      <c r="M1384" s="292">
        <f t="shared" si="445"/>
        <v>0</v>
      </c>
      <c r="N1384" s="292" t="s">
        <v>120</v>
      </c>
      <c r="O1384" s="292">
        <f>L1384</f>
        <v>0</v>
      </c>
      <c r="P1384" s="292">
        <f>H1384+L1384</f>
        <v>0</v>
      </c>
      <c r="Q1384" s="292">
        <f>I1384+M1384</f>
        <v>0</v>
      </c>
      <c r="R1384" s="292" t="s">
        <v>120</v>
      </c>
      <c r="S1384" s="294">
        <f>P1384</f>
        <v>0</v>
      </c>
    </row>
    <row r="1385" spans="1:19" ht="15.6" hidden="1" thickBot="1" x14ac:dyDescent="0.35">
      <c r="A1385" s="307" t="s">
        <v>123</v>
      </c>
      <c r="B1385" s="291" t="s">
        <v>120</v>
      </c>
      <c r="C1385" s="292" t="s">
        <v>120</v>
      </c>
      <c r="D1385" s="294" t="s">
        <v>120</v>
      </c>
      <c r="E1385" s="379" t="s">
        <v>120</v>
      </c>
      <c r="F1385" s="380" t="s">
        <v>120</v>
      </c>
      <c r="G1385" s="381" t="s">
        <v>120</v>
      </c>
      <c r="H1385" s="295" t="s">
        <v>120</v>
      </c>
      <c r="I1385" s="292" t="s">
        <v>120</v>
      </c>
      <c r="J1385" s="292">
        <f>J1389+J1393+J1397+J1401+J1405+J1409+J1413</f>
        <v>0</v>
      </c>
      <c r="K1385" s="292">
        <f>J1385</f>
        <v>0</v>
      </c>
      <c r="L1385" s="292" t="s">
        <v>120</v>
      </c>
      <c r="M1385" s="292" t="s">
        <v>120</v>
      </c>
      <c r="N1385" s="292">
        <f>N1389+N1393+N1397+N1401+N1405+N1409+N1413</f>
        <v>0</v>
      </c>
      <c r="O1385" s="292">
        <f>N1385</f>
        <v>0</v>
      </c>
      <c r="P1385" s="292" t="s">
        <v>120</v>
      </c>
      <c r="Q1385" s="292" t="s">
        <v>120</v>
      </c>
      <c r="R1385" s="292">
        <f>J1385+N1385</f>
        <v>0</v>
      </c>
      <c r="S1385" s="294">
        <f>R1385</f>
        <v>0</v>
      </c>
    </row>
    <row r="1386" spans="1:19" ht="18.600000000000001" hidden="1" thickBot="1" x14ac:dyDescent="0.35">
      <c r="A1386" s="308" t="s">
        <v>125</v>
      </c>
      <c r="B1386" s="309"/>
      <c r="C1386" s="292">
        <f>IF(E1386+G1386=0, 0, ROUND((P1386-Q1386)/(G1386+E1386)/12,0))</f>
        <v>0</v>
      </c>
      <c r="D1386" s="294">
        <f>IF(F1386=0,0,ROUND(Q1386/F1386,0))</f>
        <v>0</v>
      </c>
      <c r="E1386" s="379">
        <f>E1387+E1388</f>
        <v>0</v>
      </c>
      <c r="F1386" s="380">
        <f>F1387+F1388</f>
        <v>0</v>
      </c>
      <c r="G1386" s="381">
        <f>G1387+G1388</f>
        <v>0</v>
      </c>
      <c r="H1386" s="310">
        <f>H1387+H1388</f>
        <v>0</v>
      </c>
      <c r="I1386" s="311">
        <f>I1387+I1388</f>
        <v>0</v>
      </c>
      <c r="J1386" s="311">
        <f>J1389</f>
        <v>0</v>
      </c>
      <c r="K1386" s="311">
        <f>IF(H1386+J1386=K1387+K1388+K1389,H1386+J1386,"CHYBA")</f>
        <v>0</v>
      </c>
      <c r="L1386" s="292">
        <f>L1387+L1388</f>
        <v>0</v>
      </c>
      <c r="M1386" s="292">
        <f>M1387+M1388</f>
        <v>0</v>
      </c>
      <c r="N1386" s="292">
        <f>N1389</f>
        <v>0</v>
      </c>
      <c r="O1386" s="292">
        <f>IF(L1386+N1386=O1387+O1388+O1389,L1386+N1386,"CHYBA")</f>
        <v>0</v>
      </c>
      <c r="P1386" s="292">
        <f>P1387+P1388</f>
        <v>0</v>
      </c>
      <c r="Q1386" s="292">
        <f>Q1387+Q1388</f>
        <v>0</v>
      </c>
      <c r="R1386" s="292">
        <f>R1389</f>
        <v>0</v>
      </c>
      <c r="S1386" s="294">
        <f>IF(P1386+R1386=S1387+S1388+S1389,P1386+R1386,"CHYBA")</f>
        <v>0</v>
      </c>
    </row>
    <row r="1387" spans="1:19" ht="15.6" hidden="1" thickBot="1" x14ac:dyDescent="0.35">
      <c r="A1387" s="307" t="s">
        <v>121</v>
      </c>
      <c r="B1387" s="291" t="s">
        <v>120</v>
      </c>
      <c r="C1387" s="292">
        <f>IF(E1387+G1387=0, 0, ROUND((P1387-Q1387)/(G1387+E1387)/12,0))</f>
        <v>0</v>
      </c>
      <c r="D1387" s="294">
        <f>IF(F1387=0,0,ROUND(Q1387/F1387,0))</f>
        <v>0</v>
      </c>
      <c r="E1387" s="390"/>
      <c r="F1387" s="391"/>
      <c r="G1387" s="392"/>
      <c r="H1387" s="315"/>
      <c r="I1387" s="316"/>
      <c r="J1387" s="311" t="s">
        <v>120</v>
      </c>
      <c r="K1387" s="311">
        <f>H1387</f>
        <v>0</v>
      </c>
      <c r="L1387" s="316"/>
      <c r="M1387" s="316"/>
      <c r="N1387" s="292" t="s">
        <v>120</v>
      </c>
      <c r="O1387" s="292">
        <f>L1387</f>
        <v>0</v>
      </c>
      <c r="P1387" s="292">
        <f>H1387+L1387</f>
        <v>0</v>
      </c>
      <c r="Q1387" s="292">
        <f>I1387+M1387</f>
        <v>0</v>
      </c>
      <c r="R1387" s="292" t="s">
        <v>120</v>
      </c>
      <c r="S1387" s="294">
        <f>P1387</f>
        <v>0</v>
      </c>
    </row>
    <row r="1388" spans="1:19" ht="15.6" hidden="1" thickBot="1" x14ac:dyDescent="0.35">
      <c r="A1388" s="307" t="s">
        <v>122</v>
      </c>
      <c r="B1388" s="291" t="s">
        <v>120</v>
      </c>
      <c r="C1388" s="292">
        <f>IF(E1388+G1388=0, 0, ROUND((P1388-Q1388)/(G1388+E1388)/12,0))</f>
        <v>0</v>
      </c>
      <c r="D1388" s="294">
        <f>IF(F1388=0,0,ROUND(Q1388/F1388,0))</f>
        <v>0</v>
      </c>
      <c r="E1388" s="390"/>
      <c r="F1388" s="391"/>
      <c r="G1388" s="392"/>
      <c r="H1388" s="315"/>
      <c r="I1388" s="316"/>
      <c r="J1388" s="311" t="s">
        <v>120</v>
      </c>
      <c r="K1388" s="311">
        <f>H1388</f>
        <v>0</v>
      </c>
      <c r="L1388" s="316"/>
      <c r="M1388" s="316"/>
      <c r="N1388" s="292" t="s">
        <v>120</v>
      </c>
      <c r="O1388" s="292">
        <f>L1388</f>
        <v>0</v>
      </c>
      <c r="P1388" s="292">
        <f>H1388+L1388</f>
        <v>0</v>
      </c>
      <c r="Q1388" s="292">
        <f>I1388+M1388</f>
        <v>0</v>
      </c>
      <c r="R1388" s="292" t="s">
        <v>120</v>
      </c>
      <c r="S1388" s="294">
        <f>P1388</f>
        <v>0</v>
      </c>
    </row>
    <row r="1389" spans="1:19" ht="15.6" hidden="1" thickBot="1" x14ac:dyDescent="0.35">
      <c r="A1389" s="307" t="s">
        <v>123</v>
      </c>
      <c r="B1389" s="291" t="s">
        <v>120</v>
      </c>
      <c r="C1389" s="292" t="s">
        <v>120</v>
      </c>
      <c r="D1389" s="294" t="s">
        <v>120</v>
      </c>
      <c r="E1389" s="379" t="s">
        <v>120</v>
      </c>
      <c r="F1389" s="380" t="s">
        <v>120</v>
      </c>
      <c r="G1389" s="381" t="s">
        <v>120</v>
      </c>
      <c r="H1389" s="295" t="s">
        <v>120</v>
      </c>
      <c r="I1389" s="292" t="s">
        <v>120</v>
      </c>
      <c r="J1389" s="316"/>
      <c r="K1389" s="311">
        <f>J1389</f>
        <v>0</v>
      </c>
      <c r="L1389" s="292" t="s">
        <v>120</v>
      </c>
      <c r="M1389" s="292" t="s">
        <v>120</v>
      </c>
      <c r="N1389" s="316"/>
      <c r="O1389" s="292">
        <f>N1389</f>
        <v>0</v>
      </c>
      <c r="P1389" s="292" t="s">
        <v>120</v>
      </c>
      <c r="Q1389" s="292" t="s">
        <v>120</v>
      </c>
      <c r="R1389" s="292">
        <f>J1389+N1389</f>
        <v>0</v>
      </c>
      <c r="S1389" s="294">
        <f>R1389</f>
        <v>0</v>
      </c>
    </row>
    <row r="1390" spans="1:19" ht="18.600000000000001" hidden="1" thickBot="1" x14ac:dyDescent="0.35">
      <c r="A1390" s="308" t="s">
        <v>125</v>
      </c>
      <c r="B1390" s="309"/>
      <c r="C1390" s="292">
        <f>IF(E1390+G1390=0, 0, ROUND((P1390-Q1390)/(G1390+E1390)/12,0))</f>
        <v>0</v>
      </c>
      <c r="D1390" s="294">
        <f>IF(F1390=0,0,ROUND(Q1390/F1390,0))</f>
        <v>0</v>
      </c>
      <c r="E1390" s="379">
        <f>E1391+E1392</f>
        <v>0</v>
      </c>
      <c r="F1390" s="380">
        <f>F1391+F1392</f>
        <v>0</v>
      </c>
      <c r="G1390" s="381">
        <f>G1391+G1392</f>
        <v>0</v>
      </c>
      <c r="H1390" s="295">
        <f>H1391+H1392</f>
        <v>0</v>
      </c>
      <c r="I1390" s="292">
        <f t="shared" ref="I1390" si="447">I1391+I1392</f>
        <v>0</v>
      </c>
      <c r="J1390" s="292">
        <f>J1393</f>
        <v>0</v>
      </c>
      <c r="K1390" s="292">
        <f>IF(H1390+J1390=K1391+K1392+K1393,H1390+J1390,"CHYBA")</f>
        <v>0</v>
      </c>
      <c r="L1390" s="292">
        <f>L1391+L1392</f>
        <v>0</v>
      </c>
      <c r="M1390" s="292">
        <f>M1391+M1392</f>
        <v>0</v>
      </c>
      <c r="N1390" s="292">
        <f>N1393</f>
        <v>0</v>
      </c>
      <c r="O1390" s="292">
        <f>IF(L1390+N1390=O1391+O1392+O1393,L1390+N1390,"CHYBA")</f>
        <v>0</v>
      </c>
      <c r="P1390" s="292">
        <f>P1391+P1392</f>
        <v>0</v>
      </c>
      <c r="Q1390" s="292">
        <f>Q1391+Q1392</f>
        <v>0</v>
      </c>
      <c r="R1390" s="292">
        <f>R1393</f>
        <v>0</v>
      </c>
      <c r="S1390" s="294">
        <f>IF(P1390+R1390=S1391+S1392+S1393,P1390+R1390,"CHYBA")</f>
        <v>0</v>
      </c>
    </row>
    <row r="1391" spans="1:19" ht="15.6" hidden="1" thickBot="1" x14ac:dyDescent="0.35">
      <c r="A1391" s="307" t="s">
        <v>121</v>
      </c>
      <c r="B1391" s="291" t="s">
        <v>120</v>
      </c>
      <c r="C1391" s="292">
        <f>IF(E1391+G1391=0, 0, ROUND((P1391-Q1391)/(G1391+E1391)/12,0))</f>
        <v>0</v>
      </c>
      <c r="D1391" s="294">
        <f>IF(F1391=0,0,ROUND(Q1391/F1391,0))</f>
        <v>0</v>
      </c>
      <c r="E1391" s="390"/>
      <c r="F1391" s="391"/>
      <c r="G1391" s="392"/>
      <c r="H1391" s="315"/>
      <c r="I1391" s="316"/>
      <c r="J1391" s="292" t="s">
        <v>120</v>
      </c>
      <c r="K1391" s="292">
        <f>H1391</f>
        <v>0</v>
      </c>
      <c r="L1391" s="316"/>
      <c r="M1391" s="316"/>
      <c r="N1391" s="292" t="s">
        <v>120</v>
      </c>
      <c r="O1391" s="292">
        <f>L1391</f>
        <v>0</v>
      </c>
      <c r="P1391" s="292">
        <f>H1391+L1391</f>
        <v>0</v>
      </c>
      <c r="Q1391" s="292">
        <f>I1391+M1391</f>
        <v>0</v>
      </c>
      <c r="R1391" s="292" t="s">
        <v>120</v>
      </c>
      <c r="S1391" s="294">
        <f>P1391</f>
        <v>0</v>
      </c>
    </row>
    <row r="1392" spans="1:19" ht="15.6" hidden="1" thickBot="1" x14ac:dyDescent="0.35">
      <c r="A1392" s="307" t="s">
        <v>122</v>
      </c>
      <c r="B1392" s="291" t="s">
        <v>120</v>
      </c>
      <c r="C1392" s="292">
        <f>IF(E1392+G1392=0, 0, ROUND((P1392-Q1392)/(G1392+E1392)/12,0))</f>
        <v>0</v>
      </c>
      <c r="D1392" s="294">
        <f>IF(F1392=0,0,ROUND(Q1392/F1392,0))</f>
        <v>0</v>
      </c>
      <c r="E1392" s="390"/>
      <c r="F1392" s="391"/>
      <c r="G1392" s="392"/>
      <c r="H1392" s="315"/>
      <c r="I1392" s="316"/>
      <c r="J1392" s="292" t="s">
        <v>120</v>
      </c>
      <c r="K1392" s="292">
        <f>H1392</f>
        <v>0</v>
      </c>
      <c r="L1392" s="316"/>
      <c r="M1392" s="316"/>
      <c r="N1392" s="292" t="s">
        <v>120</v>
      </c>
      <c r="O1392" s="292">
        <f>L1392</f>
        <v>0</v>
      </c>
      <c r="P1392" s="292">
        <f>H1392+L1392</f>
        <v>0</v>
      </c>
      <c r="Q1392" s="292">
        <f>I1392+M1392</f>
        <v>0</v>
      </c>
      <c r="R1392" s="292" t="s">
        <v>120</v>
      </c>
      <c r="S1392" s="294">
        <f>P1392</f>
        <v>0</v>
      </c>
    </row>
    <row r="1393" spans="1:19" ht="15.6" hidden="1" thickBot="1" x14ac:dyDescent="0.35">
      <c r="A1393" s="307" t="s">
        <v>123</v>
      </c>
      <c r="B1393" s="291" t="s">
        <v>120</v>
      </c>
      <c r="C1393" s="292" t="s">
        <v>120</v>
      </c>
      <c r="D1393" s="294" t="s">
        <v>120</v>
      </c>
      <c r="E1393" s="379" t="s">
        <v>120</v>
      </c>
      <c r="F1393" s="380" t="s">
        <v>120</v>
      </c>
      <c r="G1393" s="381" t="s">
        <v>120</v>
      </c>
      <c r="H1393" s="295" t="s">
        <v>120</v>
      </c>
      <c r="I1393" s="292" t="s">
        <v>120</v>
      </c>
      <c r="J1393" s="316"/>
      <c r="K1393" s="292">
        <f>J1393</f>
        <v>0</v>
      </c>
      <c r="L1393" s="292" t="s">
        <v>120</v>
      </c>
      <c r="M1393" s="292" t="s">
        <v>120</v>
      </c>
      <c r="N1393" s="316"/>
      <c r="O1393" s="292">
        <f>N1393</f>
        <v>0</v>
      </c>
      <c r="P1393" s="292" t="s">
        <v>120</v>
      </c>
      <c r="Q1393" s="292" t="s">
        <v>120</v>
      </c>
      <c r="R1393" s="292">
        <f>J1393+N1393</f>
        <v>0</v>
      </c>
      <c r="S1393" s="294">
        <f>R1393</f>
        <v>0</v>
      </c>
    </row>
    <row r="1394" spans="1:19" ht="18.600000000000001" hidden="1" thickBot="1" x14ac:dyDescent="0.35">
      <c r="A1394" s="308" t="s">
        <v>125</v>
      </c>
      <c r="B1394" s="309"/>
      <c r="C1394" s="292">
        <f>IF(E1394+G1394=0, 0, ROUND((P1394-Q1394)/(G1394+E1394)/12,0))</f>
        <v>0</v>
      </c>
      <c r="D1394" s="294">
        <f>IF(F1394=0,0,ROUND(Q1394/F1394,0))</f>
        <v>0</v>
      </c>
      <c r="E1394" s="379">
        <f>E1395+E1396</f>
        <v>0</v>
      </c>
      <c r="F1394" s="380">
        <f>F1395+F1396</f>
        <v>0</v>
      </c>
      <c r="G1394" s="381">
        <f>G1395+G1396</f>
        <v>0</v>
      </c>
      <c r="H1394" s="295">
        <f>H1395+H1396</f>
        <v>0</v>
      </c>
      <c r="I1394" s="292">
        <f t="shared" ref="I1394" si="448">I1395+I1396</f>
        <v>0</v>
      </c>
      <c r="J1394" s="292">
        <f>J1397</f>
        <v>0</v>
      </c>
      <c r="K1394" s="292">
        <f>IF(H1394+J1394=K1395+K1396+K1397,H1394+J1394,"CHYBA")</f>
        <v>0</v>
      </c>
      <c r="L1394" s="292">
        <f>L1395+L1396</f>
        <v>0</v>
      </c>
      <c r="M1394" s="292">
        <f>M1395+M1396</f>
        <v>0</v>
      </c>
      <c r="N1394" s="292">
        <f>N1397</f>
        <v>0</v>
      </c>
      <c r="O1394" s="292">
        <f>IF(L1394+N1394=O1395+O1396+O1397,L1394+N1394,"CHYBA")</f>
        <v>0</v>
      </c>
      <c r="P1394" s="292">
        <f>P1395+P1396</f>
        <v>0</v>
      </c>
      <c r="Q1394" s="292">
        <f>Q1395+Q1396</f>
        <v>0</v>
      </c>
      <c r="R1394" s="292">
        <f>R1397</f>
        <v>0</v>
      </c>
      <c r="S1394" s="294">
        <f>IF(P1394+R1394=S1395+S1396+S1397,P1394+R1394,"CHYBA")</f>
        <v>0</v>
      </c>
    </row>
    <row r="1395" spans="1:19" ht="15.6" hidden="1" thickBot="1" x14ac:dyDescent="0.35">
      <c r="A1395" s="307" t="s">
        <v>121</v>
      </c>
      <c r="B1395" s="291" t="s">
        <v>120</v>
      </c>
      <c r="C1395" s="292">
        <f>IF(E1395+G1395=0, 0, ROUND((P1395-Q1395)/(G1395+E1395)/12,0))</f>
        <v>0</v>
      </c>
      <c r="D1395" s="294">
        <f>IF(F1395=0,0,ROUND(Q1395/F1395,0))</f>
        <v>0</v>
      </c>
      <c r="E1395" s="390"/>
      <c r="F1395" s="391"/>
      <c r="G1395" s="392"/>
      <c r="H1395" s="315"/>
      <c r="I1395" s="316"/>
      <c r="J1395" s="292" t="s">
        <v>120</v>
      </c>
      <c r="K1395" s="292">
        <f>H1395</f>
        <v>0</v>
      </c>
      <c r="L1395" s="316"/>
      <c r="M1395" s="316"/>
      <c r="N1395" s="292" t="s">
        <v>120</v>
      </c>
      <c r="O1395" s="292">
        <f>L1395</f>
        <v>0</v>
      </c>
      <c r="P1395" s="292">
        <f>H1395+L1395</f>
        <v>0</v>
      </c>
      <c r="Q1395" s="292">
        <f>I1395+M1395</f>
        <v>0</v>
      </c>
      <c r="R1395" s="292" t="s">
        <v>120</v>
      </c>
      <c r="S1395" s="294">
        <f>P1395</f>
        <v>0</v>
      </c>
    </row>
    <row r="1396" spans="1:19" ht="15.6" hidden="1" thickBot="1" x14ac:dyDescent="0.35">
      <c r="A1396" s="307" t="s">
        <v>122</v>
      </c>
      <c r="B1396" s="291" t="s">
        <v>120</v>
      </c>
      <c r="C1396" s="292">
        <f>IF(E1396+G1396=0, 0, ROUND((P1396-Q1396)/(G1396+E1396)/12,0))</f>
        <v>0</v>
      </c>
      <c r="D1396" s="294">
        <f>IF(F1396=0,0,ROUND(Q1396/F1396,0))</f>
        <v>0</v>
      </c>
      <c r="E1396" s="390"/>
      <c r="F1396" s="391"/>
      <c r="G1396" s="392"/>
      <c r="H1396" s="315"/>
      <c r="I1396" s="316"/>
      <c r="J1396" s="292" t="s">
        <v>120</v>
      </c>
      <c r="K1396" s="292">
        <f>H1396</f>
        <v>0</v>
      </c>
      <c r="L1396" s="316"/>
      <c r="M1396" s="316"/>
      <c r="N1396" s="292" t="s">
        <v>120</v>
      </c>
      <c r="O1396" s="292">
        <f>L1396</f>
        <v>0</v>
      </c>
      <c r="P1396" s="292">
        <f>H1396+L1396</f>
        <v>0</v>
      </c>
      <c r="Q1396" s="292">
        <f>I1396+M1396</f>
        <v>0</v>
      </c>
      <c r="R1396" s="292" t="s">
        <v>120</v>
      </c>
      <c r="S1396" s="294">
        <f>P1396</f>
        <v>0</v>
      </c>
    </row>
    <row r="1397" spans="1:19" ht="15.6" hidden="1" thickBot="1" x14ac:dyDescent="0.35">
      <c r="A1397" s="307" t="s">
        <v>123</v>
      </c>
      <c r="B1397" s="291" t="s">
        <v>120</v>
      </c>
      <c r="C1397" s="292" t="s">
        <v>120</v>
      </c>
      <c r="D1397" s="294" t="s">
        <v>120</v>
      </c>
      <c r="E1397" s="379" t="s">
        <v>120</v>
      </c>
      <c r="F1397" s="380" t="s">
        <v>120</v>
      </c>
      <c r="G1397" s="381" t="s">
        <v>120</v>
      </c>
      <c r="H1397" s="295" t="s">
        <v>120</v>
      </c>
      <c r="I1397" s="292" t="s">
        <v>120</v>
      </c>
      <c r="J1397" s="316"/>
      <c r="K1397" s="292">
        <f>J1397</f>
        <v>0</v>
      </c>
      <c r="L1397" s="292" t="s">
        <v>120</v>
      </c>
      <c r="M1397" s="292" t="s">
        <v>120</v>
      </c>
      <c r="N1397" s="316"/>
      <c r="O1397" s="292">
        <f>N1397</f>
        <v>0</v>
      </c>
      <c r="P1397" s="292" t="s">
        <v>120</v>
      </c>
      <c r="Q1397" s="292" t="s">
        <v>120</v>
      </c>
      <c r="R1397" s="292">
        <f>J1397+N1397</f>
        <v>0</v>
      </c>
      <c r="S1397" s="294">
        <f>R1397</f>
        <v>0</v>
      </c>
    </row>
    <row r="1398" spans="1:19" ht="18.600000000000001" hidden="1" thickBot="1" x14ac:dyDescent="0.35">
      <c r="A1398" s="308" t="s">
        <v>125</v>
      </c>
      <c r="B1398" s="309"/>
      <c r="C1398" s="292">
        <f>IF(E1398+G1398=0, 0, ROUND((P1398-Q1398)/(G1398+E1398)/12,0))</f>
        <v>0</v>
      </c>
      <c r="D1398" s="294">
        <f>IF(F1398=0,0,ROUND(Q1398/F1398,0))</f>
        <v>0</v>
      </c>
      <c r="E1398" s="379">
        <f>E1399+E1400</f>
        <v>0</v>
      </c>
      <c r="F1398" s="380">
        <f>F1399+F1400</f>
        <v>0</v>
      </c>
      <c r="G1398" s="381">
        <f>G1399+G1400</f>
        <v>0</v>
      </c>
      <c r="H1398" s="295">
        <f>H1399+H1400</f>
        <v>0</v>
      </c>
      <c r="I1398" s="292">
        <f t="shared" ref="I1398" si="449">I1399+I1400</f>
        <v>0</v>
      </c>
      <c r="J1398" s="292">
        <f>J1401</f>
        <v>0</v>
      </c>
      <c r="K1398" s="292">
        <f>IF(H1398+J1398=K1399+K1400+K1401,H1398+J1398,"CHYBA")</f>
        <v>0</v>
      </c>
      <c r="L1398" s="292">
        <f>L1399+L1400</f>
        <v>0</v>
      </c>
      <c r="M1398" s="292">
        <f>M1399+M1400</f>
        <v>0</v>
      </c>
      <c r="N1398" s="292">
        <f>N1401</f>
        <v>0</v>
      </c>
      <c r="O1398" s="292">
        <f>IF(L1398+N1398=O1399+O1400+O1401,L1398+N1398,"CHYBA")</f>
        <v>0</v>
      </c>
      <c r="P1398" s="292">
        <f>P1399+P1400</f>
        <v>0</v>
      </c>
      <c r="Q1398" s="292">
        <f>Q1399+Q1400</f>
        <v>0</v>
      </c>
      <c r="R1398" s="292">
        <f>R1401</f>
        <v>0</v>
      </c>
      <c r="S1398" s="294">
        <f>IF(P1398+R1398=S1399+S1400+S1401,P1398+R1398,"CHYBA")</f>
        <v>0</v>
      </c>
    </row>
    <row r="1399" spans="1:19" ht="15.6" hidden="1" thickBot="1" x14ac:dyDescent="0.35">
      <c r="A1399" s="307" t="s">
        <v>121</v>
      </c>
      <c r="B1399" s="291" t="s">
        <v>120</v>
      </c>
      <c r="C1399" s="292">
        <f>IF(E1399+G1399=0, 0, ROUND((P1399-Q1399)/(G1399+E1399)/12,0))</f>
        <v>0</v>
      </c>
      <c r="D1399" s="294">
        <f>IF(F1399=0,0,ROUND(Q1399/F1399,0))</f>
        <v>0</v>
      </c>
      <c r="E1399" s="390"/>
      <c r="F1399" s="391"/>
      <c r="G1399" s="392"/>
      <c r="H1399" s="315"/>
      <c r="I1399" s="316"/>
      <c r="J1399" s="292" t="s">
        <v>120</v>
      </c>
      <c r="K1399" s="292">
        <f>H1399</f>
        <v>0</v>
      </c>
      <c r="L1399" s="316"/>
      <c r="M1399" s="316"/>
      <c r="N1399" s="292" t="s">
        <v>120</v>
      </c>
      <c r="O1399" s="292">
        <f>L1399</f>
        <v>0</v>
      </c>
      <c r="P1399" s="292">
        <f>H1399+L1399</f>
        <v>0</v>
      </c>
      <c r="Q1399" s="292">
        <f>I1399+M1399</f>
        <v>0</v>
      </c>
      <c r="R1399" s="292" t="s">
        <v>120</v>
      </c>
      <c r="S1399" s="294">
        <f>P1399</f>
        <v>0</v>
      </c>
    </row>
    <row r="1400" spans="1:19" ht="15.6" hidden="1" thickBot="1" x14ac:dyDescent="0.35">
      <c r="A1400" s="307" t="s">
        <v>122</v>
      </c>
      <c r="B1400" s="291" t="s">
        <v>120</v>
      </c>
      <c r="C1400" s="292">
        <f>IF(E1400+G1400=0, 0, ROUND((P1400-Q1400)/(G1400+E1400)/12,0))</f>
        <v>0</v>
      </c>
      <c r="D1400" s="294">
        <f>IF(F1400=0,0,ROUND(Q1400/F1400,0))</f>
        <v>0</v>
      </c>
      <c r="E1400" s="390"/>
      <c r="F1400" s="391"/>
      <c r="G1400" s="392"/>
      <c r="H1400" s="315"/>
      <c r="I1400" s="316"/>
      <c r="J1400" s="292" t="s">
        <v>120</v>
      </c>
      <c r="K1400" s="292">
        <f>H1400</f>
        <v>0</v>
      </c>
      <c r="L1400" s="316"/>
      <c r="M1400" s="316"/>
      <c r="N1400" s="292" t="s">
        <v>120</v>
      </c>
      <c r="O1400" s="292">
        <f>L1400</f>
        <v>0</v>
      </c>
      <c r="P1400" s="292">
        <f>H1400+L1400</f>
        <v>0</v>
      </c>
      <c r="Q1400" s="292">
        <f>I1400+M1400</f>
        <v>0</v>
      </c>
      <c r="R1400" s="292" t="s">
        <v>120</v>
      </c>
      <c r="S1400" s="294">
        <f>P1400</f>
        <v>0</v>
      </c>
    </row>
    <row r="1401" spans="1:19" ht="15.6" hidden="1" thickBot="1" x14ac:dyDescent="0.35">
      <c r="A1401" s="307" t="s">
        <v>123</v>
      </c>
      <c r="B1401" s="291" t="s">
        <v>120</v>
      </c>
      <c r="C1401" s="292" t="s">
        <v>120</v>
      </c>
      <c r="D1401" s="294" t="s">
        <v>120</v>
      </c>
      <c r="E1401" s="379" t="s">
        <v>120</v>
      </c>
      <c r="F1401" s="380" t="s">
        <v>120</v>
      </c>
      <c r="G1401" s="381" t="s">
        <v>120</v>
      </c>
      <c r="H1401" s="295" t="s">
        <v>120</v>
      </c>
      <c r="I1401" s="292" t="s">
        <v>120</v>
      </c>
      <c r="J1401" s="316"/>
      <c r="K1401" s="292">
        <f>J1401</f>
        <v>0</v>
      </c>
      <c r="L1401" s="292" t="s">
        <v>120</v>
      </c>
      <c r="M1401" s="292" t="s">
        <v>120</v>
      </c>
      <c r="N1401" s="316"/>
      <c r="O1401" s="292">
        <f>N1401</f>
        <v>0</v>
      </c>
      <c r="P1401" s="292" t="s">
        <v>120</v>
      </c>
      <c r="Q1401" s="292" t="s">
        <v>120</v>
      </c>
      <c r="R1401" s="292">
        <f>J1401+N1401</f>
        <v>0</v>
      </c>
      <c r="S1401" s="294">
        <f>R1401</f>
        <v>0</v>
      </c>
    </row>
    <row r="1402" spans="1:19" ht="18.600000000000001" hidden="1" thickBot="1" x14ac:dyDescent="0.35">
      <c r="A1402" s="308" t="s">
        <v>125</v>
      </c>
      <c r="B1402" s="309"/>
      <c r="C1402" s="292">
        <f>IF(E1402+G1402=0, 0, ROUND((P1402-Q1402)/(G1402+E1402)/12,0))</f>
        <v>0</v>
      </c>
      <c r="D1402" s="294">
        <f>IF(F1402=0,0,ROUND(Q1402/F1402,0))</f>
        <v>0</v>
      </c>
      <c r="E1402" s="379">
        <f>E1403+E1404</f>
        <v>0</v>
      </c>
      <c r="F1402" s="380">
        <f>F1403+F1404</f>
        <v>0</v>
      </c>
      <c r="G1402" s="381">
        <f>G1403+G1404</f>
        <v>0</v>
      </c>
      <c r="H1402" s="295">
        <f>H1403+H1404</f>
        <v>0</v>
      </c>
      <c r="I1402" s="292">
        <f t="shared" ref="I1402" si="450">I1403+I1404</f>
        <v>0</v>
      </c>
      <c r="J1402" s="292">
        <f>J1405</f>
        <v>0</v>
      </c>
      <c r="K1402" s="292">
        <f>IF(H1402+J1402=K1403+K1404+K1405,H1402+J1402,"CHYBA")</f>
        <v>0</v>
      </c>
      <c r="L1402" s="292">
        <f>L1403+L1404</f>
        <v>0</v>
      </c>
      <c r="M1402" s="292">
        <f>M1403+M1404</f>
        <v>0</v>
      </c>
      <c r="N1402" s="292">
        <f>N1405</f>
        <v>0</v>
      </c>
      <c r="O1402" s="292">
        <f>IF(L1402+N1402=O1403+O1404+O1405,L1402+N1402,"CHYBA")</f>
        <v>0</v>
      </c>
      <c r="P1402" s="292">
        <f>P1403+P1404</f>
        <v>0</v>
      </c>
      <c r="Q1402" s="292">
        <f>Q1403+Q1404</f>
        <v>0</v>
      </c>
      <c r="R1402" s="292">
        <f>R1405</f>
        <v>0</v>
      </c>
      <c r="S1402" s="294">
        <f>IF(P1402+R1402=S1403+S1404+S1405,P1402+R1402,"CHYBA")</f>
        <v>0</v>
      </c>
    </row>
    <row r="1403" spans="1:19" ht="15.6" hidden="1" thickBot="1" x14ac:dyDescent="0.35">
      <c r="A1403" s="307" t="s">
        <v>121</v>
      </c>
      <c r="B1403" s="291" t="s">
        <v>120</v>
      </c>
      <c r="C1403" s="292">
        <f>IF(E1403+G1403=0, 0, ROUND((P1403-Q1403)/(G1403+E1403)/12,0))</f>
        <v>0</v>
      </c>
      <c r="D1403" s="294">
        <f>IF(F1403=0,0,ROUND(Q1403/F1403,0))</f>
        <v>0</v>
      </c>
      <c r="E1403" s="390"/>
      <c r="F1403" s="391"/>
      <c r="G1403" s="392"/>
      <c r="H1403" s="315"/>
      <c r="I1403" s="316"/>
      <c r="J1403" s="292" t="s">
        <v>120</v>
      </c>
      <c r="K1403" s="292">
        <f>H1403</f>
        <v>0</v>
      </c>
      <c r="L1403" s="316"/>
      <c r="M1403" s="316"/>
      <c r="N1403" s="292" t="s">
        <v>120</v>
      </c>
      <c r="O1403" s="292">
        <f>L1403</f>
        <v>0</v>
      </c>
      <c r="P1403" s="292">
        <f>H1403+L1403</f>
        <v>0</v>
      </c>
      <c r="Q1403" s="292">
        <f>I1403+M1403</f>
        <v>0</v>
      </c>
      <c r="R1403" s="292" t="s">
        <v>120</v>
      </c>
      <c r="S1403" s="294">
        <f>P1403</f>
        <v>0</v>
      </c>
    </row>
    <row r="1404" spans="1:19" ht="15.6" hidden="1" thickBot="1" x14ac:dyDescent="0.35">
      <c r="A1404" s="307" t="s">
        <v>122</v>
      </c>
      <c r="B1404" s="291" t="s">
        <v>120</v>
      </c>
      <c r="C1404" s="292">
        <f>IF(E1404+G1404=0, 0, ROUND((P1404-Q1404)/(G1404+E1404)/12,0))</f>
        <v>0</v>
      </c>
      <c r="D1404" s="294">
        <f>IF(F1404=0,0,ROUND(Q1404/F1404,0))</f>
        <v>0</v>
      </c>
      <c r="E1404" s="390"/>
      <c r="F1404" s="391"/>
      <c r="G1404" s="392"/>
      <c r="H1404" s="315"/>
      <c r="I1404" s="316"/>
      <c r="J1404" s="292" t="s">
        <v>120</v>
      </c>
      <c r="K1404" s="292">
        <f>H1404</f>
        <v>0</v>
      </c>
      <c r="L1404" s="316"/>
      <c r="M1404" s="316"/>
      <c r="N1404" s="292" t="s">
        <v>120</v>
      </c>
      <c r="O1404" s="292">
        <f>L1404</f>
        <v>0</v>
      </c>
      <c r="P1404" s="292">
        <f>H1404+L1404</f>
        <v>0</v>
      </c>
      <c r="Q1404" s="292">
        <f>I1404+M1404</f>
        <v>0</v>
      </c>
      <c r="R1404" s="292" t="s">
        <v>120</v>
      </c>
      <c r="S1404" s="294">
        <f>P1404</f>
        <v>0</v>
      </c>
    </row>
    <row r="1405" spans="1:19" ht="15.6" hidden="1" thickBot="1" x14ac:dyDescent="0.35">
      <c r="A1405" s="307" t="s">
        <v>123</v>
      </c>
      <c r="B1405" s="291" t="s">
        <v>120</v>
      </c>
      <c r="C1405" s="292" t="s">
        <v>120</v>
      </c>
      <c r="D1405" s="294" t="s">
        <v>120</v>
      </c>
      <c r="E1405" s="379" t="s">
        <v>120</v>
      </c>
      <c r="F1405" s="380" t="s">
        <v>120</v>
      </c>
      <c r="G1405" s="381" t="s">
        <v>120</v>
      </c>
      <c r="H1405" s="295" t="s">
        <v>120</v>
      </c>
      <c r="I1405" s="292" t="s">
        <v>120</v>
      </c>
      <c r="J1405" s="316"/>
      <c r="K1405" s="292">
        <f>J1405</f>
        <v>0</v>
      </c>
      <c r="L1405" s="292" t="s">
        <v>120</v>
      </c>
      <c r="M1405" s="292" t="s">
        <v>120</v>
      </c>
      <c r="N1405" s="316"/>
      <c r="O1405" s="292">
        <f>N1405</f>
        <v>0</v>
      </c>
      <c r="P1405" s="292" t="s">
        <v>120</v>
      </c>
      <c r="Q1405" s="292" t="s">
        <v>120</v>
      </c>
      <c r="R1405" s="292">
        <f>J1405+N1405</f>
        <v>0</v>
      </c>
      <c r="S1405" s="294">
        <f>R1405</f>
        <v>0</v>
      </c>
    </row>
    <row r="1406" spans="1:19" ht="18.600000000000001" hidden="1" thickBot="1" x14ac:dyDescent="0.35">
      <c r="A1406" s="308" t="s">
        <v>125</v>
      </c>
      <c r="B1406" s="309"/>
      <c r="C1406" s="292">
        <f>IF(E1406+G1406=0, 0, ROUND((P1406-Q1406)/(G1406+E1406)/12,0))</f>
        <v>0</v>
      </c>
      <c r="D1406" s="294">
        <f>IF(F1406=0,0,ROUND(Q1406/F1406,0))</f>
        <v>0</v>
      </c>
      <c r="E1406" s="379">
        <f>E1407+E1408</f>
        <v>0</v>
      </c>
      <c r="F1406" s="380">
        <f>F1407+F1408</f>
        <v>0</v>
      </c>
      <c r="G1406" s="381">
        <f>G1407+G1408</f>
        <v>0</v>
      </c>
      <c r="H1406" s="295">
        <f>H1407+H1408</f>
        <v>0</v>
      </c>
      <c r="I1406" s="292">
        <f t="shared" ref="I1406" si="451">I1407+I1408</f>
        <v>0</v>
      </c>
      <c r="J1406" s="292">
        <f>J1409</f>
        <v>0</v>
      </c>
      <c r="K1406" s="292">
        <f>IF(H1406+J1406=K1407+K1408+K1409,H1406+J1406,"CHYBA")</f>
        <v>0</v>
      </c>
      <c r="L1406" s="292">
        <f>L1407+L1408</f>
        <v>0</v>
      </c>
      <c r="M1406" s="292">
        <f>M1407+M1408</f>
        <v>0</v>
      </c>
      <c r="N1406" s="292">
        <f>N1409</f>
        <v>0</v>
      </c>
      <c r="O1406" s="292">
        <f>IF(L1406+N1406=O1407+O1408+O1409,L1406+N1406,"CHYBA")</f>
        <v>0</v>
      </c>
      <c r="P1406" s="292">
        <f>P1407+P1408</f>
        <v>0</v>
      </c>
      <c r="Q1406" s="292">
        <f>Q1407+Q1408</f>
        <v>0</v>
      </c>
      <c r="R1406" s="292">
        <f>R1409</f>
        <v>0</v>
      </c>
      <c r="S1406" s="294">
        <f>IF(P1406+R1406=S1407+S1408+S1409,P1406+R1406,"CHYBA")</f>
        <v>0</v>
      </c>
    </row>
    <row r="1407" spans="1:19" ht="15.6" hidden="1" thickBot="1" x14ac:dyDescent="0.35">
      <c r="A1407" s="307" t="s">
        <v>121</v>
      </c>
      <c r="B1407" s="291" t="s">
        <v>120</v>
      </c>
      <c r="C1407" s="292">
        <f>IF(E1407+G1407=0, 0, ROUND((P1407-Q1407)/(G1407+E1407)/12,0))</f>
        <v>0</v>
      </c>
      <c r="D1407" s="294">
        <f>IF(F1407=0,0,ROUND(Q1407/F1407,0))</f>
        <v>0</v>
      </c>
      <c r="E1407" s="390"/>
      <c r="F1407" s="391"/>
      <c r="G1407" s="392"/>
      <c r="H1407" s="315"/>
      <c r="I1407" s="316"/>
      <c r="J1407" s="292" t="s">
        <v>120</v>
      </c>
      <c r="K1407" s="292">
        <f>H1407</f>
        <v>0</v>
      </c>
      <c r="L1407" s="316"/>
      <c r="M1407" s="316"/>
      <c r="N1407" s="292" t="s">
        <v>120</v>
      </c>
      <c r="O1407" s="292">
        <f>L1407</f>
        <v>0</v>
      </c>
      <c r="P1407" s="292">
        <f>H1407+L1407</f>
        <v>0</v>
      </c>
      <c r="Q1407" s="292">
        <f>I1407+M1407</f>
        <v>0</v>
      </c>
      <c r="R1407" s="292" t="s">
        <v>120</v>
      </c>
      <c r="S1407" s="294">
        <f>P1407</f>
        <v>0</v>
      </c>
    </row>
    <row r="1408" spans="1:19" ht="15.6" hidden="1" thickBot="1" x14ac:dyDescent="0.35">
      <c r="A1408" s="307" t="s">
        <v>122</v>
      </c>
      <c r="B1408" s="291" t="s">
        <v>120</v>
      </c>
      <c r="C1408" s="292">
        <f>IF(E1408+G1408=0, 0, ROUND((P1408-Q1408)/(G1408+E1408)/12,0))</f>
        <v>0</v>
      </c>
      <c r="D1408" s="294">
        <f>IF(F1408=0,0,ROUND(Q1408/F1408,0))</f>
        <v>0</v>
      </c>
      <c r="E1408" s="390"/>
      <c r="F1408" s="391"/>
      <c r="G1408" s="392"/>
      <c r="H1408" s="315"/>
      <c r="I1408" s="316"/>
      <c r="J1408" s="292" t="s">
        <v>120</v>
      </c>
      <c r="K1408" s="292">
        <f>H1408</f>
        <v>0</v>
      </c>
      <c r="L1408" s="316"/>
      <c r="M1408" s="316"/>
      <c r="N1408" s="292" t="s">
        <v>120</v>
      </c>
      <c r="O1408" s="292">
        <f>L1408</f>
        <v>0</v>
      </c>
      <c r="P1408" s="292">
        <f>H1408+L1408</f>
        <v>0</v>
      </c>
      <c r="Q1408" s="292">
        <f>I1408+M1408</f>
        <v>0</v>
      </c>
      <c r="R1408" s="292" t="s">
        <v>120</v>
      </c>
      <c r="S1408" s="294">
        <f>P1408</f>
        <v>0</v>
      </c>
    </row>
    <row r="1409" spans="1:19" ht="15.6" hidden="1" thickBot="1" x14ac:dyDescent="0.35">
      <c r="A1409" s="307" t="s">
        <v>123</v>
      </c>
      <c r="B1409" s="291" t="s">
        <v>120</v>
      </c>
      <c r="C1409" s="292" t="s">
        <v>120</v>
      </c>
      <c r="D1409" s="294" t="s">
        <v>120</v>
      </c>
      <c r="E1409" s="379" t="s">
        <v>120</v>
      </c>
      <c r="F1409" s="380" t="s">
        <v>120</v>
      </c>
      <c r="G1409" s="381" t="s">
        <v>120</v>
      </c>
      <c r="H1409" s="295" t="s">
        <v>120</v>
      </c>
      <c r="I1409" s="292" t="s">
        <v>120</v>
      </c>
      <c r="J1409" s="316"/>
      <c r="K1409" s="292">
        <f>J1409</f>
        <v>0</v>
      </c>
      <c r="L1409" s="292" t="s">
        <v>120</v>
      </c>
      <c r="M1409" s="292" t="s">
        <v>120</v>
      </c>
      <c r="N1409" s="316"/>
      <c r="O1409" s="292">
        <f>N1409</f>
        <v>0</v>
      </c>
      <c r="P1409" s="292" t="s">
        <v>120</v>
      </c>
      <c r="Q1409" s="292" t="s">
        <v>120</v>
      </c>
      <c r="R1409" s="292">
        <f>J1409+N1409</f>
        <v>0</v>
      </c>
      <c r="S1409" s="294">
        <f>R1409</f>
        <v>0</v>
      </c>
    </row>
    <row r="1410" spans="1:19" ht="18.600000000000001" hidden="1" thickBot="1" x14ac:dyDescent="0.35">
      <c r="A1410" s="308" t="s">
        <v>125</v>
      </c>
      <c r="B1410" s="309"/>
      <c r="C1410" s="292">
        <f>IF(E1410+G1410=0, 0, ROUND((P1410-Q1410)/(G1410+E1410)/12,0))</f>
        <v>0</v>
      </c>
      <c r="D1410" s="294">
        <f>IF(F1410=0,0,ROUND(Q1410/F1410,0))</f>
        <v>0</v>
      </c>
      <c r="E1410" s="379">
        <f>E1411+E1412</f>
        <v>0</v>
      </c>
      <c r="F1410" s="380">
        <f>F1411+F1412</f>
        <v>0</v>
      </c>
      <c r="G1410" s="381">
        <f>G1411+G1412</f>
        <v>0</v>
      </c>
      <c r="H1410" s="295">
        <f>H1411+H1412</f>
        <v>0</v>
      </c>
      <c r="I1410" s="292">
        <f t="shared" ref="I1410" si="452">I1411+I1412</f>
        <v>0</v>
      </c>
      <c r="J1410" s="292">
        <f>J1413</f>
        <v>0</v>
      </c>
      <c r="K1410" s="292">
        <f>IF(H1410+J1410=K1411+K1412+K1413,H1410+J1410,"CHYBA")</f>
        <v>0</v>
      </c>
      <c r="L1410" s="292">
        <f>L1411+L1412</f>
        <v>0</v>
      </c>
      <c r="M1410" s="292">
        <f>M1411+M1412</f>
        <v>0</v>
      </c>
      <c r="N1410" s="292">
        <f>N1413</f>
        <v>0</v>
      </c>
      <c r="O1410" s="292">
        <f>IF(L1410+N1410=O1411+O1412+O1413,L1410+N1410,"CHYBA")</f>
        <v>0</v>
      </c>
      <c r="P1410" s="292">
        <f>P1411+P1412</f>
        <v>0</v>
      </c>
      <c r="Q1410" s="292">
        <f>Q1411+Q1412</f>
        <v>0</v>
      </c>
      <c r="R1410" s="292">
        <f>R1413</f>
        <v>0</v>
      </c>
      <c r="S1410" s="294">
        <f>IF(P1410+R1410=S1411+S1412+S1413,P1410+R1410,"CHYBA")</f>
        <v>0</v>
      </c>
    </row>
    <row r="1411" spans="1:19" ht="15.6" hidden="1" thickBot="1" x14ac:dyDescent="0.35">
      <c r="A1411" s="307" t="s">
        <v>121</v>
      </c>
      <c r="B1411" s="291" t="s">
        <v>120</v>
      </c>
      <c r="C1411" s="292">
        <f>IF(E1411+G1411=0, 0, ROUND((P1411-Q1411)/(G1411+E1411)/12,0))</f>
        <v>0</v>
      </c>
      <c r="D1411" s="294">
        <f>IF(F1411=0,0,ROUND(Q1411/F1411,0))</f>
        <v>0</v>
      </c>
      <c r="E1411" s="390"/>
      <c r="F1411" s="391"/>
      <c r="G1411" s="392"/>
      <c r="H1411" s="315"/>
      <c r="I1411" s="316"/>
      <c r="J1411" s="292" t="s">
        <v>120</v>
      </c>
      <c r="K1411" s="292">
        <f>H1411</f>
        <v>0</v>
      </c>
      <c r="L1411" s="316"/>
      <c r="M1411" s="316"/>
      <c r="N1411" s="292" t="s">
        <v>120</v>
      </c>
      <c r="O1411" s="292">
        <f>L1411</f>
        <v>0</v>
      </c>
      <c r="P1411" s="292">
        <f>H1411+L1411</f>
        <v>0</v>
      </c>
      <c r="Q1411" s="292">
        <f>I1411+M1411</f>
        <v>0</v>
      </c>
      <c r="R1411" s="292" t="s">
        <v>120</v>
      </c>
      <c r="S1411" s="294">
        <f>P1411</f>
        <v>0</v>
      </c>
    </row>
    <row r="1412" spans="1:19" ht="15.6" hidden="1" thickBot="1" x14ac:dyDescent="0.35">
      <c r="A1412" s="307" t="s">
        <v>122</v>
      </c>
      <c r="B1412" s="291" t="s">
        <v>120</v>
      </c>
      <c r="C1412" s="292">
        <f>IF(E1412+G1412=0, 0, ROUND((P1412-Q1412)/(G1412+E1412)/12,0))</f>
        <v>0</v>
      </c>
      <c r="D1412" s="294">
        <f>IF(F1412=0,0,ROUND(Q1412/F1412,0))</f>
        <v>0</v>
      </c>
      <c r="E1412" s="390"/>
      <c r="F1412" s="391"/>
      <c r="G1412" s="392"/>
      <c r="H1412" s="315"/>
      <c r="I1412" s="316"/>
      <c r="J1412" s="292" t="s">
        <v>120</v>
      </c>
      <c r="K1412" s="292">
        <f>H1412</f>
        <v>0</v>
      </c>
      <c r="L1412" s="316"/>
      <c r="M1412" s="316"/>
      <c r="N1412" s="292" t="s">
        <v>120</v>
      </c>
      <c r="O1412" s="292">
        <f>L1412</f>
        <v>0</v>
      </c>
      <c r="P1412" s="292">
        <f>H1412+L1412</f>
        <v>0</v>
      </c>
      <c r="Q1412" s="292">
        <f>I1412+M1412</f>
        <v>0</v>
      </c>
      <c r="R1412" s="292" t="s">
        <v>120</v>
      </c>
      <c r="S1412" s="294">
        <f>P1412</f>
        <v>0</v>
      </c>
    </row>
    <row r="1413" spans="1:19" ht="15.6" hidden="1" thickBot="1" x14ac:dyDescent="0.35">
      <c r="A1413" s="325" t="s">
        <v>123</v>
      </c>
      <c r="B1413" s="326" t="s">
        <v>120</v>
      </c>
      <c r="C1413" s="327" t="s">
        <v>120</v>
      </c>
      <c r="D1413" s="333" t="s">
        <v>120</v>
      </c>
      <c r="E1413" s="382" t="s">
        <v>120</v>
      </c>
      <c r="F1413" s="383" t="s">
        <v>120</v>
      </c>
      <c r="G1413" s="384" t="s">
        <v>120</v>
      </c>
      <c r="H1413" s="331" t="s">
        <v>120</v>
      </c>
      <c r="I1413" s="327" t="s">
        <v>120</v>
      </c>
      <c r="J1413" s="332"/>
      <c r="K1413" s="327">
        <f>J1413</f>
        <v>0</v>
      </c>
      <c r="L1413" s="327" t="s">
        <v>120</v>
      </c>
      <c r="M1413" s="327" t="s">
        <v>120</v>
      </c>
      <c r="N1413" s="332"/>
      <c r="O1413" s="327">
        <f>N1413</f>
        <v>0</v>
      </c>
      <c r="P1413" s="327" t="s">
        <v>120</v>
      </c>
      <c r="Q1413" s="327" t="s">
        <v>120</v>
      </c>
      <c r="R1413" s="327">
        <f>J1413+N1413</f>
        <v>0</v>
      </c>
      <c r="S1413" s="333">
        <f>R1413</f>
        <v>0</v>
      </c>
    </row>
    <row r="1414" spans="1:19" ht="31.8" hidden="1" thickBot="1" x14ac:dyDescent="0.35">
      <c r="A1414" s="301" t="s">
        <v>127</v>
      </c>
      <c r="B1414" s="285" t="s">
        <v>120</v>
      </c>
      <c r="C1414" s="303">
        <f>IF(E1414+G1414=0, 0, ROUND((P1414-Q1414)/(G1414+E1414)/12,0))</f>
        <v>0</v>
      </c>
      <c r="D1414" s="305">
        <f>IF(F1414=0,0,ROUND(Q1414/F1414,0))</f>
        <v>0</v>
      </c>
      <c r="E1414" s="376">
        <f>E1415+E1416</f>
        <v>0</v>
      </c>
      <c r="F1414" s="377">
        <f>F1415+F1416</f>
        <v>0</v>
      </c>
      <c r="G1414" s="378">
        <f>G1415+G1416</f>
        <v>0</v>
      </c>
      <c r="H1414" s="289">
        <f>H1415+H1416</f>
        <v>0</v>
      </c>
      <c r="I1414" s="286">
        <f>I1415+I1416</f>
        <v>0</v>
      </c>
      <c r="J1414" s="286">
        <f>J1417</f>
        <v>0</v>
      </c>
      <c r="K1414" s="286">
        <f>IF(H1414+J1414=K1415+K1416+K1417,H1414+J1414,"CHYBA")</f>
        <v>0</v>
      </c>
      <c r="L1414" s="286">
        <f>L1415+L1416</f>
        <v>0</v>
      </c>
      <c r="M1414" s="286">
        <f>M1415+M1416</f>
        <v>0</v>
      </c>
      <c r="N1414" s="286">
        <f>N1417</f>
        <v>0</v>
      </c>
      <c r="O1414" s="286">
        <f>IF(L1414+N1414=O1415+O1416+O1417,L1414+N1414,"CHYBA")</f>
        <v>0</v>
      </c>
      <c r="P1414" s="286">
        <f>P1415+P1416</f>
        <v>0</v>
      </c>
      <c r="Q1414" s="286">
        <f>Q1415+Q1416</f>
        <v>0</v>
      </c>
      <c r="R1414" s="286">
        <f>R1417</f>
        <v>0</v>
      </c>
      <c r="S1414" s="288">
        <f>IF(P1414+R1414=S1415+S1416+S1417,P1414+R1414,"CHYBA")</f>
        <v>0</v>
      </c>
    </row>
    <row r="1415" spans="1:19" ht="15.6" hidden="1" thickBot="1" x14ac:dyDescent="0.35">
      <c r="A1415" s="307" t="s">
        <v>121</v>
      </c>
      <c r="B1415" s="291" t="s">
        <v>120</v>
      </c>
      <c r="C1415" s="292">
        <f>IF(E1415+G1415=0, 0, ROUND((P1415-Q1415)/(G1415+E1415)/12,0))</f>
        <v>0</v>
      </c>
      <c r="D1415" s="294">
        <f>IF(F1415=0,0,ROUND(Q1415/F1415,0))</f>
        <v>0</v>
      </c>
      <c r="E1415" s="379">
        <f>E1419+E1451+E1483+E1515+E1547+E1579</f>
        <v>0</v>
      </c>
      <c r="F1415" s="380">
        <f t="shared" ref="F1415:I1416" si="453">F1419+F1451+F1483+F1515+F1547+F1579</f>
        <v>0</v>
      </c>
      <c r="G1415" s="381">
        <f t="shared" si="453"/>
        <v>0</v>
      </c>
      <c r="H1415" s="295">
        <f t="shared" si="453"/>
        <v>0</v>
      </c>
      <c r="I1415" s="292">
        <f t="shared" si="453"/>
        <v>0</v>
      </c>
      <c r="J1415" s="292" t="s">
        <v>120</v>
      </c>
      <c r="K1415" s="292">
        <f>H1415</f>
        <v>0</v>
      </c>
      <c r="L1415" s="292">
        <f t="shared" ref="L1415:M1416" si="454">L1419+L1451+L1483+L1515+L1547+L1579</f>
        <v>0</v>
      </c>
      <c r="M1415" s="292">
        <f t="shared" si="454"/>
        <v>0</v>
      </c>
      <c r="N1415" s="292" t="s">
        <v>120</v>
      </c>
      <c r="O1415" s="292">
        <f>L1415</f>
        <v>0</v>
      </c>
      <c r="P1415" s="292">
        <f>H1415+L1415</f>
        <v>0</v>
      </c>
      <c r="Q1415" s="292">
        <f>I1415+M1415</f>
        <v>0</v>
      </c>
      <c r="R1415" s="292" t="s">
        <v>120</v>
      </c>
      <c r="S1415" s="294">
        <f>P1415</f>
        <v>0</v>
      </c>
    </row>
    <row r="1416" spans="1:19" ht="15.6" hidden="1" thickBot="1" x14ac:dyDescent="0.35">
      <c r="A1416" s="307" t="s">
        <v>122</v>
      </c>
      <c r="B1416" s="291" t="s">
        <v>120</v>
      </c>
      <c r="C1416" s="292">
        <f>IF(E1416+G1416=0, 0, ROUND((P1416-Q1416)/(G1416+E1416)/12,0))</f>
        <v>0</v>
      </c>
      <c r="D1416" s="294">
        <f>IF(F1416=0,0,ROUND(Q1416/F1416,0))</f>
        <v>0</v>
      </c>
      <c r="E1416" s="379">
        <f>E1420+E1452+E1484+E1516+E1548+E1580</f>
        <v>0</v>
      </c>
      <c r="F1416" s="380">
        <f t="shared" si="453"/>
        <v>0</v>
      </c>
      <c r="G1416" s="381">
        <f t="shared" si="453"/>
        <v>0</v>
      </c>
      <c r="H1416" s="295">
        <f t="shared" si="453"/>
        <v>0</v>
      </c>
      <c r="I1416" s="292">
        <f t="shared" si="453"/>
        <v>0</v>
      </c>
      <c r="J1416" s="292" t="s">
        <v>120</v>
      </c>
      <c r="K1416" s="292">
        <f>H1416</f>
        <v>0</v>
      </c>
      <c r="L1416" s="292">
        <f t="shared" si="454"/>
        <v>0</v>
      </c>
      <c r="M1416" s="292">
        <f t="shared" si="454"/>
        <v>0</v>
      </c>
      <c r="N1416" s="292" t="s">
        <v>120</v>
      </c>
      <c r="O1416" s="292">
        <f>L1416</f>
        <v>0</v>
      </c>
      <c r="P1416" s="292">
        <f>H1416+L1416</f>
        <v>0</v>
      </c>
      <c r="Q1416" s="292">
        <f>I1416+M1416</f>
        <v>0</v>
      </c>
      <c r="R1416" s="292" t="s">
        <v>120</v>
      </c>
      <c r="S1416" s="294">
        <f>P1416</f>
        <v>0</v>
      </c>
    </row>
    <row r="1417" spans="1:19" ht="15.6" hidden="1" thickBot="1" x14ac:dyDescent="0.35">
      <c r="A1417" s="334" t="s">
        <v>123</v>
      </c>
      <c r="B1417" s="335" t="s">
        <v>120</v>
      </c>
      <c r="C1417" s="336" t="s">
        <v>120</v>
      </c>
      <c r="D1417" s="341" t="s">
        <v>120</v>
      </c>
      <c r="E1417" s="398" t="s">
        <v>120</v>
      </c>
      <c r="F1417" s="399" t="s">
        <v>120</v>
      </c>
      <c r="G1417" s="400" t="s">
        <v>120</v>
      </c>
      <c r="H1417" s="340" t="s">
        <v>120</v>
      </c>
      <c r="I1417" s="336" t="s">
        <v>120</v>
      </c>
      <c r="J1417" s="336">
        <f>J1421+J1453+J1485+J1517+J1549+J1581</f>
        <v>0</v>
      </c>
      <c r="K1417" s="336">
        <f>J1417</f>
        <v>0</v>
      </c>
      <c r="L1417" s="336" t="s">
        <v>120</v>
      </c>
      <c r="M1417" s="336" t="s">
        <v>120</v>
      </c>
      <c r="N1417" s="336">
        <f>N1421+N1453+N1485+N1517+N1549+N1581</f>
        <v>0</v>
      </c>
      <c r="O1417" s="336">
        <f>N1417</f>
        <v>0</v>
      </c>
      <c r="P1417" s="336" t="s">
        <v>120</v>
      </c>
      <c r="Q1417" s="336" t="s">
        <v>120</v>
      </c>
      <c r="R1417" s="336">
        <f>J1417+N1417</f>
        <v>0</v>
      </c>
      <c r="S1417" s="341">
        <f>R1417</f>
        <v>0</v>
      </c>
    </row>
    <row r="1418" spans="1:19" ht="16.2" hidden="1" thickBot="1" x14ac:dyDescent="0.35">
      <c r="A1418" s="342" t="s">
        <v>128</v>
      </c>
      <c r="B1418" s="291" t="s">
        <v>120</v>
      </c>
      <c r="C1418" s="292">
        <f>IF(E1418+G1418=0, 0, ROUND((P1418-Q1418)/(G1418+E1418)/12,0))</f>
        <v>0</v>
      </c>
      <c r="D1418" s="294">
        <f>IF(F1418=0,0,ROUND(Q1418/F1418,0))</f>
        <v>0</v>
      </c>
      <c r="E1418" s="379">
        <f>E1419+E1420</f>
        <v>0</v>
      </c>
      <c r="F1418" s="380">
        <f>F1419+F1420</f>
        <v>0</v>
      </c>
      <c r="G1418" s="381">
        <f>G1419+G1420</f>
        <v>0</v>
      </c>
      <c r="H1418" s="295">
        <f>H1419+H1420</f>
        <v>0</v>
      </c>
      <c r="I1418" s="292">
        <f t="shared" ref="I1418" si="455">I1419+I1420</f>
        <v>0</v>
      </c>
      <c r="J1418" s="292">
        <f>J1421</f>
        <v>0</v>
      </c>
      <c r="K1418" s="292">
        <f>IF(H1418+J1418=K1419+K1420+K1421,H1418+J1418,"CHYBA")</f>
        <v>0</v>
      </c>
      <c r="L1418" s="292">
        <f>L1419+L1420</f>
        <v>0</v>
      </c>
      <c r="M1418" s="292">
        <f>M1419+M1420</f>
        <v>0</v>
      </c>
      <c r="N1418" s="292">
        <f>N1421</f>
        <v>0</v>
      </c>
      <c r="O1418" s="292">
        <f>IF(L1418+N1418=O1419+O1420+O1421,L1418+N1418,"CHYBA")</f>
        <v>0</v>
      </c>
      <c r="P1418" s="292">
        <f>P1419+P1420</f>
        <v>0</v>
      </c>
      <c r="Q1418" s="292">
        <f>Q1419+Q1420</f>
        <v>0</v>
      </c>
      <c r="R1418" s="292">
        <f>R1421</f>
        <v>0</v>
      </c>
      <c r="S1418" s="294">
        <f>IF(P1418+R1418=S1419+S1420+S1421,P1418+R1418,"CHYBA")</f>
        <v>0</v>
      </c>
    </row>
    <row r="1419" spans="1:19" ht="15.6" hidden="1" thickBot="1" x14ac:dyDescent="0.35">
      <c r="A1419" s="307" t="s">
        <v>121</v>
      </c>
      <c r="B1419" s="291" t="s">
        <v>120</v>
      </c>
      <c r="C1419" s="292">
        <f>IF(E1419+G1419=0, 0, ROUND((P1419-Q1419)/(G1419+E1419)/12,0))</f>
        <v>0</v>
      </c>
      <c r="D1419" s="294">
        <f>IF(F1419=0,0,ROUND(Q1419/F1419,0))</f>
        <v>0</v>
      </c>
      <c r="E1419" s="379">
        <f>E1423+E1427+E1431+E1435+E1439+E1443+E1447</f>
        <v>0</v>
      </c>
      <c r="F1419" s="380">
        <f>F1423+F1427+F1431+F1435+F1439+F1443+F1447</f>
        <v>0</v>
      </c>
      <c r="G1419" s="381">
        <f>G1423+G1427+G1431+G1435+G1439+G1443+G1447</f>
        <v>0</v>
      </c>
      <c r="H1419" s="295">
        <f>H1423+H1427+H1431+H1435+H1439+H1443+H1447</f>
        <v>0</v>
      </c>
      <c r="I1419" s="292">
        <f t="shared" ref="I1419:I1420" si="456">I1423+I1427+I1431+I1435+I1439+I1443+I1447</f>
        <v>0</v>
      </c>
      <c r="J1419" s="292" t="s">
        <v>120</v>
      </c>
      <c r="K1419" s="292">
        <f>H1419</f>
        <v>0</v>
      </c>
      <c r="L1419" s="292">
        <f>L1423+L1427+L1431+L1435+L1439+L1443+L1447</f>
        <v>0</v>
      </c>
      <c r="M1419" s="292">
        <f t="shared" ref="M1419:M1420" si="457">M1423+M1427+M1431+M1435+M1439+M1443+M1447</f>
        <v>0</v>
      </c>
      <c r="N1419" s="292" t="s">
        <v>120</v>
      </c>
      <c r="O1419" s="292">
        <f>L1419</f>
        <v>0</v>
      </c>
      <c r="P1419" s="292">
        <f>H1419+L1419</f>
        <v>0</v>
      </c>
      <c r="Q1419" s="292">
        <f>I1419+M1419</f>
        <v>0</v>
      </c>
      <c r="R1419" s="292" t="s">
        <v>120</v>
      </c>
      <c r="S1419" s="294">
        <f>P1419</f>
        <v>0</v>
      </c>
    </row>
    <row r="1420" spans="1:19" ht="15.6" hidden="1" thickBot="1" x14ac:dyDescent="0.35">
      <c r="A1420" s="307" t="s">
        <v>122</v>
      </c>
      <c r="B1420" s="291" t="s">
        <v>120</v>
      </c>
      <c r="C1420" s="292">
        <f>IF(E1420+G1420=0, 0, ROUND((P1420-Q1420)/(G1420+E1420)/12,0))</f>
        <v>0</v>
      </c>
      <c r="D1420" s="294">
        <f>IF(F1420=0,0,ROUND(Q1420/F1420,0))</f>
        <v>0</v>
      </c>
      <c r="E1420" s="379">
        <f>E1424+E1428+E1432+E1436+E1440+E1444+E1448</f>
        <v>0</v>
      </c>
      <c r="F1420" s="380">
        <f t="shared" ref="F1420:G1420" si="458">F1424+F1428+F1432+F1436+F1440+F1444+F1448</f>
        <v>0</v>
      </c>
      <c r="G1420" s="381">
        <f t="shared" si="458"/>
        <v>0</v>
      </c>
      <c r="H1420" s="295">
        <f>H1424+H1428+H1432+H1436+H1440+H1444+H1448</f>
        <v>0</v>
      </c>
      <c r="I1420" s="292">
        <f t="shared" si="456"/>
        <v>0</v>
      </c>
      <c r="J1420" s="292" t="s">
        <v>120</v>
      </c>
      <c r="K1420" s="292">
        <f>H1420</f>
        <v>0</v>
      </c>
      <c r="L1420" s="292">
        <f>L1424+L1428+L1432+L1436+L1440+L1444+L1448</f>
        <v>0</v>
      </c>
      <c r="M1420" s="292">
        <f t="shared" si="457"/>
        <v>0</v>
      </c>
      <c r="N1420" s="292" t="s">
        <v>120</v>
      </c>
      <c r="O1420" s="292">
        <f>L1420</f>
        <v>0</v>
      </c>
      <c r="P1420" s="292">
        <f>H1420+L1420</f>
        <v>0</v>
      </c>
      <c r="Q1420" s="292">
        <f>I1420+M1420</f>
        <v>0</v>
      </c>
      <c r="R1420" s="292" t="s">
        <v>120</v>
      </c>
      <c r="S1420" s="294">
        <f>P1420</f>
        <v>0</v>
      </c>
    </row>
    <row r="1421" spans="1:19" ht="15.6" hidden="1" thickBot="1" x14ac:dyDescent="0.35">
      <c r="A1421" s="307" t="s">
        <v>123</v>
      </c>
      <c r="B1421" s="291" t="s">
        <v>120</v>
      </c>
      <c r="C1421" s="292" t="s">
        <v>120</v>
      </c>
      <c r="D1421" s="294" t="s">
        <v>120</v>
      </c>
      <c r="E1421" s="379" t="s">
        <v>120</v>
      </c>
      <c r="F1421" s="380" t="s">
        <v>120</v>
      </c>
      <c r="G1421" s="381" t="s">
        <v>120</v>
      </c>
      <c r="H1421" s="295" t="s">
        <v>120</v>
      </c>
      <c r="I1421" s="292" t="s">
        <v>120</v>
      </c>
      <c r="J1421" s="292">
        <f>J1425+J1429+J1433+J1437+J1441+J1445+J1449</f>
        <v>0</v>
      </c>
      <c r="K1421" s="292">
        <f>J1421</f>
        <v>0</v>
      </c>
      <c r="L1421" s="292" t="s">
        <v>120</v>
      </c>
      <c r="M1421" s="292" t="s">
        <v>120</v>
      </c>
      <c r="N1421" s="292">
        <f>N1425+N1429+N1433+N1437+N1441+N1445+N1449</f>
        <v>0</v>
      </c>
      <c r="O1421" s="292">
        <f>N1421</f>
        <v>0</v>
      </c>
      <c r="P1421" s="292" t="s">
        <v>120</v>
      </c>
      <c r="Q1421" s="292" t="s">
        <v>120</v>
      </c>
      <c r="R1421" s="292">
        <f>J1421+N1421</f>
        <v>0</v>
      </c>
      <c r="S1421" s="294">
        <f>R1421</f>
        <v>0</v>
      </c>
    </row>
    <row r="1422" spans="1:19" ht="18.600000000000001" hidden="1" thickBot="1" x14ac:dyDescent="0.35">
      <c r="A1422" s="308" t="s">
        <v>125</v>
      </c>
      <c r="B1422" s="309"/>
      <c r="C1422" s="292">
        <f>IF(E1422+G1422=0, 0, ROUND((P1422-Q1422)/(G1422+E1422)/12,0))</f>
        <v>0</v>
      </c>
      <c r="D1422" s="294">
        <f>IF(F1422=0,0,ROUND(Q1422/F1422,0))</f>
        <v>0</v>
      </c>
      <c r="E1422" s="379">
        <f>E1423+E1424</f>
        <v>0</v>
      </c>
      <c r="F1422" s="380">
        <f>F1423+F1424</f>
        <v>0</v>
      </c>
      <c r="G1422" s="381">
        <f>G1423+G1424</f>
        <v>0</v>
      </c>
      <c r="H1422" s="310">
        <f>H1423+H1424</f>
        <v>0</v>
      </c>
      <c r="I1422" s="311">
        <f>I1423+I1424</f>
        <v>0</v>
      </c>
      <c r="J1422" s="311">
        <f>J1425</f>
        <v>0</v>
      </c>
      <c r="K1422" s="311">
        <f>IF(H1422+J1422=K1423+K1424+K1425,H1422+J1422,"CHYBA")</f>
        <v>0</v>
      </c>
      <c r="L1422" s="292">
        <f>L1423+L1424</f>
        <v>0</v>
      </c>
      <c r="M1422" s="292">
        <f>M1423+M1424</f>
        <v>0</v>
      </c>
      <c r="N1422" s="292">
        <f>N1425</f>
        <v>0</v>
      </c>
      <c r="O1422" s="292">
        <f>IF(L1422+N1422=O1423+O1424+O1425,L1422+N1422,"CHYBA")</f>
        <v>0</v>
      </c>
      <c r="P1422" s="292">
        <f>P1423+P1424</f>
        <v>0</v>
      </c>
      <c r="Q1422" s="292">
        <f>Q1423+Q1424</f>
        <v>0</v>
      </c>
      <c r="R1422" s="292">
        <f>R1425</f>
        <v>0</v>
      </c>
      <c r="S1422" s="294">
        <f>IF(P1422+R1422=S1423+S1424+S1425,P1422+R1422,"CHYBA")</f>
        <v>0</v>
      </c>
    </row>
    <row r="1423" spans="1:19" ht="15.6" hidden="1" thickBot="1" x14ac:dyDescent="0.35">
      <c r="A1423" s="307" t="s">
        <v>121</v>
      </c>
      <c r="B1423" s="291" t="s">
        <v>120</v>
      </c>
      <c r="C1423" s="292">
        <f>IF(E1423+G1423=0, 0, ROUND((P1423-Q1423)/(G1423+E1423)/12,0))</f>
        <v>0</v>
      </c>
      <c r="D1423" s="294">
        <f>IF(F1423=0,0,ROUND(Q1423/F1423,0))</f>
        <v>0</v>
      </c>
      <c r="E1423" s="390"/>
      <c r="F1423" s="391"/>
      <c r="G1423" s="392"/>
      <c r="H1423" s="315"/>
      <c r="I1423" s="316"/>
      <c r="J1423" s="311" t="s">
        <v>120</v>
      </c>
      <c r="K1423" s="311">
        <f>H1423</f>
        <v>0</v>
      </c>
      <c r="L1423" s="316"/>
      <c r="M1423" s="316"/>
      <c r="N1423" s="292" t="s">
        <v>120</v>
      </c>
      <c r="O1423" s="292">
        <f>L1423</f>
        <v>0</v>
      </c>
      <c r="P1423" s="292">
        <f>H1423+L1423</f>
        <v>0</v>
      </c>
      <c r="Q1423" s="292">
        <f>I1423+M1423</f>
        <v>0</v>
      </c>
      <c r="R1423" s="292" t="s">
        <v>120</v>
      </c>
      <c r="S1423" s="294">
        <f>P1423</f>
        <v>0</v>
      </c>
    </row>
    <row r="1424" spans="1:19" ht="15.6" hidden="1" thickBot="1" x14ac:dyDescent="0.35">
      <c r="A1424" s="307" t="s">
        <v>122</v>
      </c>
      <c r="B1424" s="291" t="s">
        <v>120</v>
      </c>
      <c r="C1424" s="292">
        <f>IF(E1424+G1424=0, 0, ROUND((P1424-Q1424)/(G1424+E1424)/12,0))</f>
        <v>0</v>
      </c>
      <c r="D1424" s="294">
        <f>IF(F1424=0,0,ROUND(Q1424/F1424,0))</f>
        <v>0</v>
      </c>
      <c r="E1424" s="390"/>
      <c r="F1424" s="391"/>
      <c r="G1424" s="392"/>
      <c r="H1424" s="315"/>
      <c r="I1424" s="316"/>
      <c r="J1424" s="311" t="s">
        <v>120</v>
      </c>
      <c r="K1424" s="311">
        <f>H1424</f>
        <v>0</v>
      </c>
      <c r="L1424" s="316"/>
      <c r="M1424" s="316"/>
      <c r="N1424" s="292" t="s">
        <v>120</v>
      </c>
      <c r="O1424" s="292">
        <f>L1424</f>
        <v>0</v>
      </c>
      <c r="P1424" s="292">
        <f>H1424+L1424</f>
        <v>0</v>
      </c>
      <c r="Q1424" s="292">
        <f>I1424+M1424</f>
        <v>0</v>
      </c>
      <c r="R1424" s="292" t="s">
        <v>120</v>
      </c>
      <c r="S1424" s="294">
        <f>P1424</f>
        <v>0</v>
      </c>
    </row>
    <row r="1425" spans="1:19" ht="15.6" hidden="1" thickBot="1" x14ac:dyDescent="0.35">
      <c r="A1425" s="307" t="s">
        <v>123</v>
      </c>
      <c r="B1425" s="291" t="s">
        <v>120</v>
      </c>
      <c r="C1425" s="292" t="s">
        <v>120</v>
      </c>
      <c r="D1425" s="294" t="s">
        <v>120</v>
      </c>
      <c r="E1425" s="379" t="s">
        <v>120</v>
      </c>
      <c r="F1425" s="380" t="s">
        <v>120</v>
      </c>
      <c r="G1425" s="381" t="s">
        <v>120</v>
      </c>
      <c r="H1425" s="295" t="s">
        <v>120</v>
      </c>
      <c r="I1425" s="292" t="s">
        <v>120</v>
      </c>
      <c r="J1425" s="316"/>
      <c r="K1425" s="311">
        <f>J1425</f>
        <v>0</v>
      </c>
      <c r="L1425" s="292" t="s">
        <v>120</v>
      </c>
      <c r="M1425" s="292" t="s">
        <v>120</v>
      </c>
      <c r="N1425" s="316"/>
      <c r="O1425" s="292">
        <f>N1425</f>
        <v>0</v>
      </c>
      <c r="P1425" s="292" t="s">
        <v>120</v>
      </c>
      <c r="Q1425" s="292" t="s">
        <v>120</v>
      </c>
      <c r="R1425" s="292">
        <f>J1425+N1425</f>
        <v>0</v>
      </c>
      <c r="S1425" s="294">
        <f>R1425</f>
        <v>0</v>
      </c>
    </row>
    <row r="1426" spans="1:19" ht="18.600000000000001" hidden="1" thickBot="1" x14ac:dyDescent="0.35">
      <c r="A1426" s="308" t="s">
        <v>125</v>
      </c>
      <c r="B1426" s="309"/>
      <c r="C1426" s="292">
        <f>IF(E1426+G1426=0, 0, ROUND((P1426-Q1426)/(G1426+E1426)/12,0))</f>
        <v>0</v>
      </c>
      <c r="D1426" s="294">
        <f>IF(F1426=0,0,ROUND(Q1426/F1426,0))</f>
        <v>0</v>
      </c>
      <c r="E1426" s="379">
        <f>E1427+E1428</f>
        <v>0</v>
      </c>
      <c r="F1426" s="380">
        <f>F1427+F1428</f>
        <v>0</v>
      </c>
      <c r="G1426" s="381">
        <f>G1427+G1428</f>
        <v>0</v>
      </c>
      <c r="H1426" s="295">
        <f>H1427+H1428</f>
        <v>0</v>
      </c>
      <c r="I1426" s="292">
        <f t="shared" ref="I1426" si="459">I1427+I1428</f>
        <v>0</v>
      </c>
      <c r="J1426" s="292">
        <f>J1429</f>
        <v>0</v>
      </c>
      <c r="K1426" s="292">
        <f>IF(H1426+J1426=K1427+K1428+K1429,H1426+J1426,"CHYBA")</f>
        <v>0</v>
      </c>
      <c r="L1426" s="292">
        <f>L1427+L1428</f>
        <v>0</v>
      </c>
      <c r="M1426" s="292">
        <f>M1427+M1428</f>
        <v>0</v>
      </c>
      <c r="N1426" s="292">
        <f>N1429</f>
        <v>0</v>
      </c>
      <c r="O1426" s="292">
        <f>IF(L1426+N1426=O1427+O1428+O1429,L1426+N1426,"CHYBA")</f>
        <v>0</v>
      </c>
      <c r="P1426" s="292">
        <f>P1427+P1428</f>
        <v>0</v>
      </c>
      <c r="Q1426" s="292">
        <f>Q1427+Q1428</f>
        <v>0</v>
      </c>
      <c r="R1426" s="292">
        <f>R1429</f>
        <v>0</v>
      </c>
      <c r="S1426" s="294">
        <f>IF(P1426+R1426=S1427+S1428+S1429,P1426+R1426,"CHYBA")</f>
        <v>0</v>
      </c>
    </row>
    <row r="1427" spans="1:19" ht="15.6" hidden="1" thickBot="1" x14ac:dyDescent="0.35">
      <c r="A1427" s="307" t="s">
        <v>121</v>
      </c>
      <c r="B1427" s="291" t="s">
        <v>120</v>
      </c>
      <c r="C1427" s="292">
        <f>IF(E1427+G1427=0, 0, ROUND((P1427-Q1427)/(G1427+E1427)/12,0))</f>
        <v>0</v>
      </c>
      <c r="D1427" s="294">
        <f>IF(F1427=0,0,ROUND(Q1427/F1427,0))</f>
        <v>0</v>
      </c>
      <c r="E1427" s="390"/>
      <c r="F1427" s="391"/>
      <c r="G1427" s="392"/>
      <c r="H1427" s="315"/>
      <c r="I1427" s="316"/>
      <c r="J1427" s="292" t="s">
        <v>120</v>
      </c>
      <c r="K1427" s="292">
        <f>H1427</f>
        <v>0</v>
      </c>
      <c r="L1427" s="316"/>
      <c r="M1427" s="316"/>
      <c r="N1427" s="292" t="s">
        <v>120</v>
      </c>
      <c r="O1427" s="292">
        <f>L1427</f>
        <v>0</v>
      </c>
      <c r="P1427" s="292">
        <f>H1427+L1427</f>
        <v>0</v>
      </c>
      <c r="Q1427" s="292">
        <f>I1427+M1427</f>
        <v>0</v>
      </c>
      <c r="R1427" s="292" t="s">
        <v>120</v>
      </c>
      <c r="S1427" s="294">
        <f>P1427</f>
        <v>0</v>
      </c>
    </row>
    <row r="1428" spans="1:19" ht="15.6" hidden="1" thickBot="1" x14ac:dyDescent="0.35">
      <c r="A1428" s="307" t="s">
        <v>122</v>
      </c>
      <c r="B1428" s="291" t="s">
        <v>120</v>
      </c>
      <c r="C1428" s="292">
        <f>IF(E1428+G1428=0, 0, ROUND((P1428-Q1428)/(G1428+E1428)/12,0))</f>
        <v>0</v>
      </c>
      <c r="D1428" s="294">
        <f>IF(F1428=0,0,ROUND(Q1428/F1428,0))</f>
        <v>0</v>
      </c>
      <c r="E1428" s="390"/>
      <c r="F1428" s="391"/>
      <c r="G1428" s="392"/>
      <c r="H1428" s="315"/>
      <c r="I1428" s="316"/>
      <c r="J1428" s="292" t="s">
        <v>120</v>
      </c>
      <c r="K1428" s="292">
        <f>H1428</f>
        <v>0</v>
      </c>
      <c r="L1428" s="316"/>
      <c r="M1428" s="316"/>
      <c r="N1428" s="292" t="s">
        <v>120</v>
      </c>
      <c r="O1428" s="292">
        <f>L1428</f>
        <v>0</v>
      </c>
      <c r="P1428" s="292">
        <f>H1428+L1428</f>
        <v>0</v>
      </c>
      <c r="Q1428" s="292">
        <f>I1428+M1428</f>
        <v>0</v>
      </c>
      <c r="R1428" s="292" t="s">
        <v>120</v>
      </c>
      <c r="S1428" s="294">
        <f>P1428</f>
        <v>0</v>
      </c>
    </row>
    <row r="1429" spans="1:19" ht="15.6" hidden="1" thickBot="1" x14ac:dyDescent="0.35">
      <c r="A1429" s="307" t="s">
        <v>123</v>
      </c>
      <c r="B1429" s="291" t="s">
        <v>120</v>
      </c>
      <c r="C1429" s="292" t="s">
        <v>120</v>
      </c>
      <c r="D1429" s="294" t="s">
        <v>120</v>
      </c>
      <c r="E1429" s="379" t="s">
        <v>120</v>
      </c>
      <c r="F1429" s="380" t="s">
        <v>120</v>
      </c>
      <c r="G1429" s="381" t="s">
        <v>120</v>
      </c>
      <c r="H1429" s="295" t="s">
        <v>120</v>
      </c>
      <c r="I1429" s="292" t="s">
        <v>120</v>
      </c>
      <c r="J1429" s="316"/>
      <c r="K1429" s="292">
        <f>J1429</f>
        <v>0</v>
      </c>
      <c r="L1429" s="292" t="s">
        <v>120</v>
      </c>
      <c r="M1429" s="292" t="s">
        <v>120</v>
      </c>
      <c r="N1429" s="316"/>
      <c r="O1429" s="292">
        <f>N1429</f>
        <v>0</v>
      </c>
      <c r="P1429" s="292" t="s">
        <v>120</v>
      </c>
      <c r="Q1429" s="292" t="s">
        <v>120</v>
      </c>
      <c r="R1429" s="292">
        <f>J1429+N1429</f>
        <v>0</v>
      </c>
      <c r="S1429" s="294">
        <f>R1429</f>
        <v>0</v>
      </c>
    </row>
    <row r="1430" spans="1:19" ht="18.600000000000001" hidden="1" thickBot="1" x14ac:dyDescent="0.35">
      <c r="A1430" s="308" t="s">
        <v>125</v>
      </c>
      <c r="B1430" s="309"/>
      <c r="C1430" s="292">
        <f>IF(E1430+G1430=0, 0, ROUND((P1430-Q1430)/(G1430+E1430)/12,0))</f>
        <v>0</v>
      </c>
      <c r="D1430" s="294">
        <f>IF(F1430=0,0,ROUND(Q1430/F1430,0))</f>
        <v>0</v>
      </c>
      <c r="E1430" s="379">
        <f>E1431+E1432</f>
        <v>0</v>
      </c>
      <c r="F1430" s="380">
        <f>F1431+F1432</f>
        <v>0</v>
      </c>
      <c r="G1430" s="381">
        <f>G1431+G1432</f>
        <v>0</v>
      </c>
      <c r="H1430" s="295">
        <f>H1431+H1432</f>
        <v>0</v>
      </c>
      <c r="I1430" s="292">
        <f t="shared" ref="I1430" si="460">I1431+I1432</f>
        <v>0</v>
      </c>
      <c r="J1430" s="292">
        <f>J1433</f>
        <v>0</v>
      </c>
      <c r="K1430" s="292">
        <f>IF(H1430+J1430=K1431+K1432+K1433,H1430+J1430,"CHYBA")</f>
        <v>0</v>
      </c>
      <c r="L1430" s="292">
        <f>L1431+L1432</f>
        <v>0</v>
      </c>
      <c r="M1430" s="292">
        <f>M1431+M1432</f>
        <v>0</v>
      </c>
      <c r="N1430" s="292">
        <f>N1433</f>
        <v>0</v>
      </c>
      <c r="O1430" s="292">
        <f>IF(L1430+N1430=O1431+O1432+O1433,L1430+N1430,"CHYBA")</f>
        <v>0</v>
      </c>
      <c r="P1430" s="292">
        <f>P1431+P1432</f>
        <v>0</v>
      </c>
      <c r="Q1430" s="292">
        <f>Q1431+Q1432</f>
        <v>0</v>
      </c>
      <c r="R1430" s="292">
        <f>R1433</f>
        <v>0</v>
      </c>
      <c r="S1430" s="294">
        <f>IF(P1430+R1430=S1431+S1432+S1433,P1430+R1430,"CHYBA")</f>
        <v>0</v>
      </c>
    </row>
    <row r="1431" spans="1:19" ht="15.6" hidden="1" thickBot="1" x14ac:dyDescent="0.35">
      <c r="A1431" s="307" t="s">
        <v>121</v>
      </c>
      <c r="B1431" s="291" t="s">
        <v>120</v>
      </c>
      <c r="C1431" s="292">
        <f>IF(E1431+G1431=0, 0, ROUND((P1431-Q1431)/(G1431+E1431)/12,0))</f>
        <v>0</v>
      </c>
      <c r="D1431" s="294">
        <f>IF(F1431=0,0,ROUND(Q1431/F1431,0))</f>
        <v>0</v>
      </c>
      <c r="E1431" s="390"/>
      <c r="F1431" s="391"/>
      <c r="G1431" s="392"/>
      <c r="H1431" s="315"/>
      <c r="I1431" s="316"/>
      <c r="J1431" s="292" t="s">
        <v>120</v>
      </c>
      <c r="K1431" s="292">
        <f>H1431</f>
        <v>0</v>
      </c>
      <c r="L1431" s="316"/>
      <c r="M1431" s="316"/>
      <c r="N1431" s="292" t="s">
        <v>120</v>
      </c>
      <c r="O1431" s="292">
        <f>L1431</f>
        <v>0</v>
      </c>
      <c r="P1431" s="292">
        <f>H1431+L1431</f>
        <v>0</v>
      </c>
      <c r="Q1431" s="292">
        <f>I1431+M1431</f>
        <v>0</v>
      </c>
      <c r="R1431" s="292" t="s">
        <v>120</v>
      </c>
      <c r="S1431" s="294">
        <f>P1431</f>
        <v>0</v>
      </c>
    </row>
    <row r="1432" spans="1:19" ht="15.6" hidden="1" thickBot="1" x14ac:dyDescent="0.35">
      <c r="A1432" s="307" t="s">
        <v>122</v>
      </c>
      <c r="B1432" s="291" t="s">
        <v>120</v>
      </c>
      <c r="C1432" s="292">
        <f>IF(E1432+G1432=0, 0, ROUND((P1432-Q1432)/(G1432+E1432)/12,0))</f>
        <v>0</v>
      </c>
      <c r="D1432" s="294">
        <f>IF(F1432=0,0,ROUND(Q1432/F1432,0))</f>
        <v>0</v>
      </c>
      <c r="E1432" s="390"/>
      <c r="F1432" s="391"/>
      <c r="G1432" s="392"/>
      <c r="H1432" s="315"/>
      <c r="I1432" s="316"/>
      <c r="J1432" s="292" t="s">
        <v>120</v>
      </c>
      <c r="K1432" s="292">
        <f>H1432</f>
        <v>0</v>
      </c>
      <c r="L1432" s="316"/>
      <c r="M1432" s="316"/>
      <c r="N1432" s="292" t="s">
        <v>120</v>
      </c>
      <c r="O1432" s="292">
        <f>L1432</f>
        <v>0</v>
      </c>
      <c r="P1432" s="292">
        <f>H1432+L1432</f>
        <v>0</v>
      </c>
      <c r="Q1432" s="292">
        <f>I1432+M1432</f>
        <v>0</v>
      </c>
      <c r="R1432" s="292" t="s">
        <v>120</v>
      </c>
      <c r="S1432" s="294">
        <f>P1432</f>
        <v>0</v>
      </c>
    </row>
    <row r="1433" spans="1:19" ht="15.6" hidden="1" thickBot="1" x14ac:dyDescent="0.35">
      <c r="A1433" s="307" t="s">
        <v>123</v>
      </c>
      <c r="B1433" s="291" t="s">
        <v>120</v>
      </c>
      <c r="C1433" s="292" t="s">
        <v>120</v>
      </c>
      <c r="D1433" s="294" t="s">
        <v>120</v>
      </c>
      <c r="E1433" s="379" t="s">
        <v>120</v>
      </c>
      <c r="F1433" s="380" t="s">
        <v>120</v>
      </c>
      <c r="G1433" s="381" t="s">
        <v>120</v>
      </c>
      <c r="H1433" s="295" t="s">
        <v>120</v>
      </c>
      <c r="I1433" s="292" t="s">
        <v>120</v>
      </c>
      <c r="J1433" s="316"/>
      <c r="K1433" s="292">
        <f>J1433</f>
        <v>0</v>
      </c>
      <c r="L1433" s="292" t="s">
        <v>120</v>
      </c>
      <c r="M1433" s="292" t="s">
        <v>120</v>
      </c>
      <c r="N1433" s="316"/>
      <c r="O1433" s="292">
        <f>N1433</f>
        <v>0</v>
      </c>
      <c r="P1433" s="292" t="s">
        <v>120</v>
      </c>
      <c r="Q1433" s="292" t="s">
        <v>120</v>
      </c>
      <c r="R1433" s="292">
        <f>J1433+N1433</f>
        <v>0</v>
      </c>
      <c r="S1433" s="294">
        <f>R1433</f>
        <v>0</v>
      </c>
    </row>
    <row r="1434" spans="1:19" ht="18.600000000000001" hidden="1" thickBot="1" x14ac:dyDescent="0.35">
      <c r="A1434" s="308" t="s">
        <v>125</v>
      </c>
      <c r="B1434" s="309"/>
      <c r="C1434" s="292">
        <f>IF(E1434+G1434=0, 0, ROUND((P1434-Q1434)/(G1434+E1434)/12,0))</f>
        <v>0</v>
      </c>
      <c r="D1434" s="294">
        <f>IF(F1434=0,0,ROUND(Q1434/F1434,0))</f>
        <v>0</v>
      </c>
      <c r="E1434" s="379">
        <f>E1435+E1436</f>
        <v>0</v>
      </c>
      <c r="F1434" s="380">
        <f>F1435+F1436</f>
        <v>0</v>
      </c>
      <c r="G1434" s="381">
        <f>G1435+G1436</f>
        <v>0</v>
      </c>
      <c r="H1434" s="295">
        <f>H1435+H1436</f>
        <v>0</v>
      </c>
      <c r="I1434" s="292">
        <f t="shared" ref="I1434" si="461">I1435+I1436</f>
        <v>0</v>
      </c>
      <c r="J1434" s="292">
        <f>J1437</f>
        <v>0</v>
      </c>
      <c r="K1434" s="292">
        <f>IF(H1434+J1434=K1435+K1436+K1437,H1434+J1434,"CHYBA")</f>
        <v>0</v>
      </c>
      <c r="L1434" s="292">
        <f>L1435+L1436</f>
        <v>0</v>
      </c>
      <c r="M1434" s="292">
        <f>M1435+M1436</f>
        <v>0</v>
      </c>
      <c r="N1434" s="292">
        <f>N1437</f>
        <v>0</v>
      </c>
      <c r="O1434" s="292">
        <f>IF(L1434+N1434=O1435+O1436+O1437,L1434+N1434,"CHYBA")</f>
        <v>0</v>
      </c>
      <c r="P1434" s="292">
        <f>P1435+P1436</f>
        <v>0</v>
      </c>
      <c r="Q1434" s="292">
        <f>Q1435+Q1436</f>
        <v>0</v>
      </c>
      <c r="R1434" s="292">
        <f>R1437</f>
        <v>0</v>
      </c>
      <c r="S1434" s="294">
        <f>IF(P1434+R1434=S1435+S1436+S1437,P1434+R1434,"CHYBA")</f>
        <v>0</v>
      </c>
    </row>
    <row r="1435" spans="1:19" ht="15.6" hidden="1" thickBot="1" x14ac:dyDescent="0.35">
      <c r="A1435" s="307" t="s">
        <v>121</v>
      </c>
      <c r="B1435" s="291" t="s">
        <v>120</v>
      </c>
      <c r="C1435" s="292">
        <f>IF(E1435+G1435=0, 0, ROUND((P1435-Q1435)/(G1435+E1435)/12,0))</f>
        <v>0</v>
      </c>
      <c r="D1435" s="294">
        <f>IF(F1435=0,0,ROUND(Q1435/F1435,0))</f>
        <v>0</v>
      </c>
      <c r="E1435" s="390"/>
      <c r="F1435" s="391"/>
      <c r="G1435" s="392"/>
      <c r="H1435" s="315"/>
      <c r="I1435" s="316"/>
      <c r="J1435" s="292" t="s">
        <v>120</v>
      </c>
      <c r="K1435" s="292">
        <f>H1435</f>
        <v>0</v>
      </c>
      <c r="L1435" s="316"/>
      <c r="M1435" s="316"/>
      <c r="N1435" s="292" t="s">
        <v>120</v>
      </c>
      <c r="O1435" s="292">
        <f>L1435</f>
        <v>0</v>
      </c>
      <c r="P1435" s="292">
        <f>H1435+L1435</f>
        <v>0</v>
      </c>
      <c r="Q1435" s="292">
        <f>I1435+M1435</f>
        <v>0</v>
      </c>
      <c r="R1435" s="292" t="s">
        <v>120</v>
      </c>
      <c r="S1435" s="294">
        <f>P1435</f>
        <v>0</v>
      </c>
    </row>
    <row r="1436" spans="1:19" ht="15.6" hidden="1" thickBot="1" x14ac:dyDescent="0.35">
      <c r="A1436" s="307" t="s">
        <v>122</v>
      </c>
      <c r="B1436" s="291" t="s">
        <v>120</v>
      </c>
      <c r="C1436" s="292">
        <f>IF(E1436+G1436=0, 0, ROUND((P1436-Q1436)/(G1436+E1436)/12,0))</f>
        <v>0</v>
      </c>
      <c r="D1436" s="294">
        <f>IF(F1436=0,0,ROUND(Q1436/F1436,0))</f>
        <v>0</v>
      </c>
      <c r="E1436" s="390"/>
      <c r="F1436" s="391"/>
      <c r="G1436" s="392"/>
      <c r="H1436" s="315"/>
      <c r="I1436" s="316"/>
      <c r="J1436" s="292" t="s">
        <v>120</v>
      </c>
      <c r="K1436" s="292">
        <f>H1436</f>
        <v>0</v>
      </c>
      <c r="L1436" s="316"/>
      <c r="M1436" s="316"/>
      <c r="N1436" s="292" t="s">
        <v>120</v>
      </c>
      <c r="O1436" s="292">
        <f>L1436</f>
        <v>0</v>
      </c>
      <c r="P1436" s="292">
        <f>H1436+L1436</f>
        <v>0</v>
      </c>
      <c r="Q1436" s="292">
        <f>I1436+M1436</f>
        <v>0</v>
      </c>
      <c r="R1436" s="292" t="s">
        <v>120</v>
      </c>
      <c r="S1436" s="294">
        <f>P1436</f>
        <v>0</v>
      </c>
    </row>
    <row r="1437" spans="1:19" ht="15.6" hidden="1" thickBot="1" x14ac:dyDescent="0.35">
      <c r="A1437" s="307" t="s">
        <v>123</v>
      </c>
      <c r="B1437" s="291" t="s">
        <v>120</v>
      </c>
      <c r="C1437" s="292" t="s">
        <v>120</v>
      </c>
      <c r="D1437" s="294" t="s">
        <v>120</v>
      </c>
      <c r="E1437" s="379" t="s">
        <v>120</v>
      </c>
      <c r="F1437" s="380" t="s">
        <v>120</v>
      </c>
      <c r="G1437" s="381" t="s">
        <v>120</v>
      </c>
      <c r="H1437" s="295" t="s">
        <v>120</v>
      </c>
      <c r="I1437" s="292" t="s">
        <v>120</v>
      </c>
      <c r="J1437" s="316"/>
      <c r="K1437" s="292">
        <f>J1437</f>
        <v>0</v>
      </c>
      <c r="L1437" s="292" t="s">
        <v>120</v>
      </c>
      <c r="M1437" s="292" t="s">
        <v>120</v>
      </c>
      <c r="N1437" s="316"/>
      <c r="O1437" s="292">
        <f>N1437</f>
        <v>0</v>
      </c>
      <c r="P1437" s="292" t="s">
        <v>120</v>
      </c>
      <c r="Q1437" s="292" t="s">
        <v>120</v>
      </c>
      <c r="R1437" s="292">
        <f>J1437+N1437</f>
        <v>0</v>
      </c>
      <c r="S1437" s="294">
        <f>R1437</f>
        <v>0</v>
      </c>
    </row>
    <row r="1438" spans="1:19" ht="18.600000000000001" hidden="1" thickBot="1" x14ac:dyDescent="0.35">
      <c r="A1438" s="308" t="s">
        <v>125</v>
      </c>
      <c r="B1438" s="309"/>
      <c r="C1438" s="292">
        <f>IF(E1438+G1438=0, 0, ROUND((P1438-Q1438)/(G1438+E1438)/12,0))</f>
        <v>0</v>
      </c>
      <c r="D1438" s="294">
        <f>IF(F1438=0,0,ROUND(Q1438/F1438,0))</f>
        <v>0</v>
      </c>
      <c r="E1438" s="379">
        <f>E1439+E1440</f>
        <v>0</v>
      </c>
      <c r="F1438" s="380">
        <f>F1439+F1440</f>
        <v>0</v>
      </c>
      <c r="G1438" s="381">
        <f>G1439+G1440</f>
        <v>0</v>
      </c>
      <c r="H1438" s="295">
        <f>H1439+H1440</f>
        <v>0</v>
      </c>
      <c r="I1438" s="292">
        <f t="shared" ref="I1438" si="462">I1439+I1440</f>
        <v>0</v>
      </c>
      <c r="J1438" s="292">
        <f>J1441</f>
        <v>0</v>
      </c>
      <c r="K1438" s="292">
        <f>IF(H1438+J1438=K1439+K1440+K1441,H1438+J1438,"CHYBA")</f>
        <v>0</v>
      </c>
      <c r="L1438" s="292">
        <f>L1439+L1440</f>
        <v>0</v>
      </c>
      <c r="M1438" s="292">
        <f>M1439+M1440</f>
        <v>0</v>
      </c>
      <c r="N1438" s="292">
        <f>N1441</f>
        <v>0</v>
      </c>
      <c r="O1438" s="292">
        <f>IF(L1438+N1438=O1439+O1440+O1441,L1438+N1438,"CHYBA")</f>
        <v>0</v>
      </c>
      <c r="P1438" s="292">
        <f>P1439+P1440</f>
        <v>0</v>
      </c>
      <c r="Q1438" s="292">
        <f>Q1439+Q1440</f>
        <v>0</v>
      </c>
      <c r="R1438" s="292">
        <f>R1441</f>
        <v>0</v>
      </c>
      <c r="S1438" s="294">
        <f>IF(P1438+R1438=S1439+S1440+S1441,P1438+R1438,"CHYBA")</f>
        <v>0</v>
      </c>
    </row>
    <row r="1439" spans="1:19" ht="15.6" hidden="1" thickBot="1" x14ac:dyDescent="0.35">
      <c r="A1439" s="307" t="s">
        <v>121</v>
      </c>
      <c r="B1439" s="291" t="s">
        <v>120</v>
      </c>
      <c r="C1439" s="292">
        <f>IF(E1439+G1439=0, 0, ROUND((P1439-Q1439)/(G1439+E1439)/12,0))</f>
        <v>0</v>
      </c>
      <c r="D1439" s="294">
        <f>IF(F1439=0,0,ROUND(Q1439/F1439,0))</f>
        <v>0</v>
      </c>
      <c r="E1439" s="390"/>
      <c r="F1439" s="391"/>
      <c r="G1439" s="392"/>
      <c r="H1439" s="315"/>
      <c r="I1439" s="316"/>
      <c r="J1439" s="292" t="s">
        <v>120</v>
      </c>
      <c r="K1439" s="292">
        <f>H1439</f>
        <v>0</v>
      </c>
      <c r="L1439" s="316"/>
      <c r="M1439" s="316"/>
      <c r="N1439" s="292" t="s">
        <v>120</v>
      </c>
      <c r="O1439" s="292">
        <f>L1439</f>
        <v>0</v>
      </c>
      <c r="P1439" s="292">
        <f>H1439+L1439</f>
        <v>0</v>
      </c>
      <c r="Q1439" s="292">
        <f>I1439+M1439</f>
        <v>0</v>
      </c>
      <c r="R1439" s="292" t="s">
        <v>120</v>
      </c>
      <c r="S1439" s="294">
        <f>P1439</f>
        <v>0</v>
      </c>
    </row>
    <row r="1440" spans="1:19" ht="15.6" hidden="1" thickBot="1" x14ac:dyDescent="0.35">
      <c r="A1440" s="307" t="s">
        <v>122</v>
      </c>
      <c r="B1440" s="291" t="s">
        <v>120</v>
      </c>
      <c r="C1440" s="292">
        <f>IF(E1440+G1440=0, 0, ROUND((P1440-Q1440)/(G1440+E1440)/12,0))</f>
        <v>0</v>
      </c>
      <c r="D1440" s="294">
        <f>IF(F1440=0,0,ROUND(Q1440/F1440,0))</f>
        <v>0</v>
      </c>
      <c r="E1440" s="390"/>
      <c r="F1440" s="391"/>
      <c r="G1440" s="392"/>
      <c r="H1440" s="315"/>
      <c r="I1440" s="316"/>
      <c r="J1440" s="292" t="s">
        <v>120</v>
      </c>
      <c r="K1440" s="292">
        <f>H1440</f>
        <v>0</v>
      </c>
      <c r="L1440" s="316"/>
      <c r="M1440" s="316"/>
      <c r="N1440" s="292" t="s">
        <v>120</v>
      </c>
      <c r="O1440" s="292">
        <f>L1440</f>
        <v>0</v>
      </c>
      <c r="P1440" s="292">
        <f>H1440+L1440</f>
        <v>0</v>
      </c>
      <c r="Q1440" s="292">
        <f>I1440+M1440</f>
        <v>0</v>
      </c>
      <c r="R1440" s="292" t="s">
        <v>120</v>
      </c>
      <c r="S1440" s="294">
        <f>P1440</f>
        <v>0</v>
      </c>
    </row>
    <row r="1441" spans="1:19" ht="15.6" hidden="1" thickBot="1" x14ac:dyDescent="0.35">
      <c r="A1441" s="307" t="s">
        <v>123</v>
      </c>
      <c r="B1441" s="291" t="s">
        <v>120</v>
      </c>
      <c r="C1441" s="292" t="s">
        <v>120</v>
      </c>
      <c r="D1441" s="294" t="s">
        <v>120</v>
      </c>
      <c r="E1441" s="379" t="s">
        <v>120</v>
      </c>
      <c r="F1441" s="380" t="s">
        <v>120</v>
      </c>
      <c r="G1441" s="381" t="s">
        <v>120</v>
      </c>
      <c r="H1441" s="295" t="s">
        <v>120</v>
      </c>
      <c r="I1441" s="292" t="s">
        <v>120</v>
      </c>
      <c r="J1441" s="316"/>
      <c r="K1441" s="292">
        <f>J1441</f>
        <v>0</v>
      </c>
      <c r="L1441" s="292" t="s">
        <v>120</v>
      </c>
      <c r="M1441" s="292" t="s">
        <v>120</v>
      </c>
      <c r="N1441" s="316"/>
      <c r="O1441" s="292">
        <f>N1441</f>
        <v>0</v>
      </c>
      <c r="P1441" s="292" t="s">
        <v>120</v>
      </c>
      <c r="Q1441" s="292" t="s">
        <v>120</v>
      </c>
      <c r="R1441" s="292">
        <f>J1441+N1441</f>
        <v>0</v>
      </c>
      <c r="S1441" s="294">
        <f>R1441</f>
        <v>0</v>
      </c>
    </row>
    <row r="1442" spans="1:19" ht="18.600000000000001" hidden="1" thickBot="1" x14ac:dyDescent="0.35">
      <c r="A1442" s="308" t="s">
        <v>125</v>
      </c>
      <c r="B1442" s="309"/>
      <c r="C1442" s="292">
        <f>IF(E1442+G1442=0, 0, ROUND((P1442-Q1442)/(G1442+E1442)/12,0))</f>
        <v>0</v>
      </c>
      <c r="D1442" s="294">
        <f>IF(F1442=0,0,ROUND(Q1442/F1442,0))</f>
        <v>0</v>
      </c>
      <c r="E1442" s="379">
        <f>E1443+E1444</f>
        <v>0</v>
      </c>
      <c r="F1442" s="380">
        <f>F1443+F1444</f>
        <v>0</v>
      </c>
      <c r="G1442" s="381">
        <f>G1443+G1444</f>
        <v>0</v>
      </c>
      <c r="H1442" s="295">
        <f>H1443+H1444</f>
        <v>0</v>
      </c>
      <c r="I1442" s="292">
        <f t="shared" ref="I1442" si="463">I1443+I1444</f>
        <v>0</v>
      </c>
      <c r="J1442" s="292">
        <f>J1445</f>
        <v>0</v>
      </c>
      <c r="K1442" s="292">
        <f>IF(H1442+J1442=K1443+K1444+K1445,H1442+J1442,"CHYBA")</f>
        <v>0</v>
      </c>
      <c r="L1442" s="292">
        <f>L1443+L1444</f>
        <v>0</v>
      </c>
      <c r="M1442" s="292">
        <f>M1443+M1444</f>
        <v>0</v>
      </c>
      <c r="N1442" s="292">
        <f>N1445</f>
        <v>0</v>
      </c>
      <c r="O1442" s="292">
        <f>IF(L1442+N1442=O1443+O1444+O1445,L1442+N1442,"CHYBA")</f>
        <v>0</v>
      </c>
      <c r="P1442" s="292">
        <f>P1443+P1444</f>
        <v>0</v>
      </c>
      <c r="Q1442" s="292">
        <f>Q1443+Q1444</f>
        <v>0</v>
      </c>
      <c r="R1442" s="292">
        <f>R1445</f>
        <v>0</v>
      </c>
      <c r="S1442" s="294">
        <f>IF(P1442+R1442=S1443+S1444+S1445,P1442+R1442,"CHYBA")</f>
        <v>0</v>
      </c>
    </row>
    <row r="1443" spans="1:19" ht="15.6" hidden="1" thickBot="1" x14ac:dyDescent="0.35">
      <c r="A1443" s="307" t="s">
        <v>121</v>
      </c>
      <c r="B1443" s="291" t="s">
        <v>120</v>
      </c>
      <c r="C1443" s="292">
        <f>IF(E1443+G1443=0, 0, ROUND((P1443-Q1443)/(G1443+E1443)/12,0))</f>
        <v>0</v>
      </c>
      <c r="D1443" s="294">
        <f>IF(F1443=0,0,ROUND(Q1443/F1443,0))</f>
        <v>0</v>
      </c>
      <c r="E1443" s="390"/>
      <c r="F1443" s="391"/>
      <c r="G1443" s="392"/>
      <c r="H1443" s="315"/>
      <c r="I1443" s="316"/>
      <c r="J1443" s="292" t="s">
        <v>120</v>
      </c>
      <c r="K1443" s="292">
        <f>H1443</f>
        <v>0</v>
      </c>
      <c r="L1443" s="316"/>
      <c r="M1443" s="316"/>
      <c r="N1443" s="292" t="s">
        <v>120</v>
      </c>
      <c r="O1443" s="292">
        <f>L1443</f>
        <v>0</v>
      </c>
      <c r="P1443" s="292">
        <f>H1443+L1443</f>
        <v>0</v>
      </c>
      <c r="Q1443" s="292">
        <f>I1443+M1443</f>
        <v>0</v>
      </c>
      <c r="R1443" s="292" t="s">
        <v>120</v>
      </c>
      <c r="S1443" s="294">
        <f>P1443</f>
        <v>0</v>
      </c>
    </row>
    <row r="1444" spans="1:19" ht="15.6" hidden="1" thickBot="1" x14ac:dyDescent="0.35">
      <c r="A1444" s="307" t="s">
        <v>122</v>
      </c>
      <c r="B1444" s="291" t="s">
        <v>120</v>
      </c>
      <c r="C1444" s="292">
        <f>IF(E1444+G1444=0, 0, ROUND((P1444-Q1444)/(G1444+E1444)/12,0))</f>
        <v>0</v>
      </c>
      <c r="D1444" s="294">
        <f>IF(F1444=0,0,ROUND(Q1444/F1444,0))</f>
        <v>0</v>
      </c>
      <c r="E1444" s="390"/>
      <c r="F1444" s="391"/>
      <c r="G1444" s="392"/>
      <c r="H1444" s="315"/>
      <c r="I1444" s="316"/>
      <c r="J1444" s="292" t="s">
        <v>120</v>
      </c>
      <c r="K1444" s="292">
        <f>H1444</f>
        <v>0</v>
      </c>
      <c r="L1444" s="316"/>
      <c r="M1444" s="316"/>
      <c r="N1444" s="292" t="s">
        <v>120</v>
      </c>
      <c r="O1444" s="292">
        <f>L1444</f>
        <v>0</v>
      </c>
      <c r="P1444" s="292">
        <f>H1444+L1444</f>
        <v>0</v>
      </c>
      <c r="Q1444" s="292">
        <f>I1444+M1444</f>
        <v>0</v>
      </c>
      <c r="R1444" s="292" t="s">
        <v>120</v>
      </c>
      <c r="S1444" s="294">
        <f>P1444</f>
        <v>0</v>
      </c>
    </row>
    <row r="1445" spans="1:19" ht="15.6" hidden="1" thickBot="1" x14ac:dyDescent="0.35">
      <c r="A1445" s="307" t="s">
        <v>123</v>
      </c>
      <c r="B1445" s="291" t="s">
        <v>120</v>
      </c>
      <c r="C1445" s="292" t="s">
        <v>120</v>
      </c>
      <c r="D1445" s="294" t="s">
        <v>120</v>
      </c>
      <c r="E1445" s="379" t="s">
        <v>120</v>
      </c>
      <c r="F1445" s="380" t="s">
        <v>120</v>
      </c>
      <c r="G1445" s="381" t="s">
        <v>120</v>
      </c>
      <c r="H1445" s="295" t="s">
        <v>120</v>
      </c>
      <c r="I1445" s="292" t="s">
        <v>120</v>
      </c>
      <c r="J1445" s="316"/>
      <c r="K1445" s="292">
        <f>J1445</f>
        <v>0</v>
      </c>
      <c r="L1445" s="292" t="s">
        <v>120</v>
      </c>
      <c r="M1445" s="292" t="s">
        <v>120</v>
      </c>
      <c r="N1445" s="316"/>
      <c r="O1445" s="292">
        <f>N1445</f>
        <v>0</v>
      </c>
      <c r="P1445" s="292" t="s">
        <v>120</v>
      </c>
      <c r="Q1445" s="292" t="s">
        <v>120</v>
      </c>
      <c r="R1445" s="292">
        <f>J1445+N1445</f>
        <v>0</v>
      </c>
      <c r="S1445" s="294">
        <f>R1445</f>
        <v>0</v>
      </c>
    </row>
    <row r="1446" spans="1:19" ht="18.600000000000001" hidden="1" thickBot="1" x14ac:dyDescent="0.35">
      <c r="A1446" s="308" t="s">
        <v>125</v>
      </c>
      <c r="B1446" s="309"/>
      <c r="C1446" s="292">
        <f>IF(E1446+G1446=0, 0, ROUND((P1446-Q1446)/(G1446+E1446)/12,0))</f>
        <v>0</v>
      </c>
      <c r="D1446" s="294">
        <f>IF(F1446=0,0,ROUND(Q1446/F1446,0))</f>
        <v>0</v>
      </c>
      <c r="E1446" s="379">
        <f>E1447+E1448</f>
        <v>0</v>
      </c>
      <c r="F1446" s="380">
        <f>F1447+F1448</f>
        <v>0</v>
      </c>
      <c r="G1446" s="381">
        <f>G1447+G1448</f>
        <v>0</v>
      </c>
      <c r="H1446" s="295">
        <f>H1447+H1448</f>
        <v>0</v>
      </c>
      <c r="I1446" s="292">
        <f t="shared" ref="I1446" si="464">I1447+I1448</f>
        <v>0</v>
      </c>
      <c r="J1446" s="292">
        <f>J1449</f>
        <v>0</v>
      </c>
      <c r="K1446" s="292">
        <f>IF(H1446+J1446=K1447+K1448+K1449,H1446+J1446,"CHYBA")</f>
        <v>0</v>
      </c>
      <c r="L1446" s="292">
        <f>L1447+L1448</f>
        <v>0</v>
      </c>
      <c r="M1446" s="292">
        <f>M1447+M1448</f>
        <v>0</v>
      </c>
      <c r="N1446" s="292">
        <f>N1449</f>
        <v>0</v>
      </c>
      <c r="O1446" s="292">
        <f>IF(L1446+N1446=O1447+O1448+O1449,L1446+N1446,"CHYBA")</f>
        <v>0</v>
      </c>
      <c r="P1446" s="292">
        <f>P1447+P1448</f>
        <v>0</v>
      </c>
      <c r="Q1446" s="292">
        <f>Q1447+Q1448</f>
        <v>0</v>
      </c>
      <c r="R1446" s="292">
        <f>R1449</f>
        <v>0</v>
      </c>
      <c r="S1446" s="294">
        <f>IF(P1446+R1446=S1447+S1448+S1449,P1446+R1446,"CHYBA")</f>
        <v>0</v>
      </c>
    </row>
    <row r="1447" spans="1:19" ht="15.6" hidden="1" thickBot="1" x14ac:dyDescent="0.35">
      <c r="A1447" s="307" t="s">
        <v>121</v>
      </c>
      <c r="B1447" s="291" t="s">
        <v>120</v>
      </c>
      <c r="C1447" s="292">
        <f>IF(E1447+G1447=0, 0, ROUND((P1447-Q1447)/(G1447+E1447)/12,0))</f>
        <v>0</v>
      </c>
      <c r="D1447" s="294">
        <f>IF(F1447=0,0,ROUND(Q1447/F1447,0))</f>
        <v>0</v>
      </c>
      <c r="E1447" s="390"/>
      <c r="F1447" s="391"/>
      <c r="G1447" s="392"/>
      <c r="H1447" s="315"/>
      <c r="I1447" s="316"/>
      <c r="J1447" s="292" t="s">
        <v>120</v>
      </c>
      <c r="K1447" s="292">
        <f>H1447</f>
        <v>0</v>
      </c>
      <c r="L1447" s="316"/>
      <c r="M1447" s="316"/>
      <c r="N1447" s="292" t="s">
        <v>120</v>
      </c>
      <c r="O1447" s="292">
        <f>L1447</f>
        <v>0</v>
      </c>
      <c r="P1447" s="292">
        <f>H1447+L1447</f>
        <v>0</v>
      </c>
      <c r="Q1447" s="292">
        <f>I1447+M1447</f>
        <v>0</v>
      </c>
      <c r="R1447" s="292" t="s">
        <v>120</v>
      </c>
      <c r="S1447" s="294">
        <f>P1447</f>
        <v>0</v>
      </c>
    </row>
    <row r="1448" spans="1:19" ht="15.6" hidden="1" thickBot="1" x14ac:dyDescent="0.35">
      <c r="A1448" s="307" t="s">
        <v>122</v>
      </c>
      <c r="B1448" s="291" t="s">
        <v>120</v>
      </c>
      <c r="C1448" s="292">
        <f>IF(E1448+G1448=0, 0, ROUND((P1448-Q1448)/(G1448+E1448)/12,0))</f>
        <v>0</v>
      </c>
      <c r="D1448" s="294">
        <f>IF(F1448=0,0,ROUND(Q1448/F1448,0))</f>
        <v>0</v>
      </c>
      <c r="E1448" s="390"/>
      <c r="F1448" s="391"/>
      <c r="G1448" s="392"/>
      <c r="H1448" s="315"/>
      <c r="I1448" s="316"/>
      <c r="J1448" s="292" t="s">
        <v>120</v>
      </c>
      <c r="K1448" s="292">
        <f>H1448</f>
        <v>0</v>
      </c>
      <c r="L1448" s="316"/>
      <c r="M1448" s="316"/>
      <c r="N1448" s="292" t="s">
        <v>120</v>
      </c>
      <c r="O1448" s="292">
        <f>L1448</f>
        <v>0</v>
      </c>
      <c r="P1448" s="292">
        <f>H1448+L1448</f>
        <v>0</v>
      </c>
      <c r="Q1448" s="292">
        <f>I1448+M1448</f>
        <v>0</v>
      </c>
      <c r="R1448" s="292" t="s">
        <v>120</v>
      </c>
      <c r="S1448" s="294">
        <f>P1448</f>
        <v>0</v>
      </c>
    </row>
    <row r="1449" spans="1:19" ht="15.6" hidden="1" thickBot="1" x14ac:dyDescent="0.35">
      <c r="A1449" s="325" t="s">
        <v>123</v>
      </c>
      <c r="B1449" s="326" t="s">
        <v>120</v>
      </c>
      <c r="C1449" s="327" t="s">
        <v>120</v>
      </c>
      <c r="D1449" s="333" t="s">
        <v>120</v>
      </c>
      <c r="E1449" s="382" t="s">
        <v>120</v>
      </c>
      <c r="F1449" s="383" t="s">
        <v>120</v>
      </c>
      <c r="G1449" s="384" t="s">
        <v>120</v>
      </c>
      <c r="H1449" s="331" t="s">
        <v>120</v>
      </c>
      <c r="I1449" s="327" t="s">
        <v>120</v>
      </c>
      <c r="J1449" s="332"/>
      <c r="K1449" s="327">
        <f>J1449</f>
        <v>0</v>
      </c>
      <c r="L1449" s="327" t="s">
        <v>120</v>
      </c>
      <c r="M1449" s="327" t="s">
        <v>120</v>
      </c>
      <c r="N1449" s="332"/>
      <c r="O1449" s="327">
        <f>N1449</f>
        <v>0</v>
      </c>
      <c r="P1449" s="327" t="s">
        <v>120</v>
      </c>
      <c r="Q1449" s="327" t="s">
        <v>120</v>
      </c>
      <c r="R1449" s="327">
        <f>J1449+N1449</f>
        <v>0</v>
      </c>
      <c r="S1449" s="333">
        <f>R1449</f>
        <v>0</v>
      </c>
    </row>
    <row r="1450" spans="1:19" ht="16.2" hidden="1" thickBot="1" x14ac:dyDescent="0.35">
      <c r="A1450" s="301" t="s">
        <v>128</v>
      </c>
      <c r="B1450" s="302" t="s">
        <v>120</v>
      </c>
      <c r="C1450" s="319">
        <f>IF(E1450+G1450=0, 0, ROUND((P1450-Q1450)/(G1450+E1450)/12,0))</f>
        <v>0</v>
      </c>
      <c r="D1450" s="324">
        <f>IF(F1450=0,0,ROUND(Q1450/F1450,0))</f>
        <v>0</v>
      </c>
      <c r="E1450" s="395">
        <f>E1451+E1452</f>
        <v>0</v>
      </c>
      <c r="F1450" s="396">
        <f>F1451+F1452</f>
        <v>0</v>
      </c>
      <c r="G1450" s="397">
        <f>G1451+G1452</f>
        <v>0</v>
      </c>
      <c r="H1450" s="306">
        <f>H1451+H1452</f>
        <v>0</v>
      </c>
      <c r="I1450" s="303">
        <f t="shared" ref="I1450" si="465">I1451+I1452</f>
        <v>0</v>
      </c>
      <c r="J1450" s="303">
        <f>J1453</f>
        <v>0</v>
      </c>
      <c r="K1450" s="303">
        <f>IF(H1450+J1450=K1451+K1452+K1453,H1450+J1450,"CHYBA")</f>
        <v>0</v>
      </c>
      <c r="L1450" s="303">
        <f>L1451+L1452</f>
        <v>0</v>
      </c>
      <c r="M1450" s="303">
        <f>M1451+M1452</f>
        <v>0</v>
      </c>
      <c r="N1450" s="303">
        <f>N1453</f>
        <v>0</v>
      </c>
      <c r="O1450" s="303">
        <f>IF(L1450+N1450=O1451+O1452+O1453,L1450+N1450,"CHYBA")</f>
        <v>0</v>
      </c>
      <c r="P1450" s="303">
        <f>P1451+P1452</f>
        <v>0</v>
      </c>
      <c r="Q1450" s="303">
        <f>Q1451+Q1452</f>
        <v>0</v>
      </c>
      <c r="R1450" s="303">
        <f>R1453</f>
        <v>0</v>
      </c>
      <c r="S1450" s="305">
        <f>IF(P1450+R1450=S1451+S1452+S1453,P1450+R1450,"CHYBA")</f>
        <v>0</v>
      </c>
    </row>
    <row r="1451" spans="1:19" ht="15.6" hidden="1" thickBot="1" x14ac:dyDescent="0.35">
      <c r="A1451" s="307" t="s">
        <v>121</v>
      </c>
      <c r="B1451" s="291" t="s">
        <v>120</v>
      </c>
      <c r="C1451" s="292">
        <f>IF(E1451+G1451=0, 0, ROUND((P1451-Q1451)/(G1451+E1451)/12,0))</f>
        <v>0</v>
      </c>
      <c r="D1451" s="294">
        <f>IF(F1451=0,0,ROUND(Q1451/F1451,0))</f>
        <v>0</v>
      </c>
      <c r="E1451" s="379">
        <f>E1455+E1459+E1463+E1467+E1471+E1475+E1479</f>
        <v>0</v>
      </c>
      <c r="F1451" s="380">
        <f>F1455+F1459+F1463+F1467+F1471+F1475+F1479</f>
        <v>0</v>
      </c>
      <c r="G1451" s="381">
        <f>G1455+G1459+G1463+G1467+G1471+G1475+G1479</f>
        <v>0</v>
      </c>
      <c r="H1451" s="295">
        <f>H1455+H1459+H1463+H1467+H1471+H1475+H1479</f>
        <v>0</v>
      </c>
      <c r="I1451" s="292">
        <f t="shared" ref="I1451:I1452" si="466">I1455+I1459+I1463+I1467+I1471+I1475+I1479</f>
        <v>0</v>
      </c>
      <c r="J1451" s="292" t="s">
        <v>120</v>
      </c>
      <c r="K1451" s="292">
        <f>H1451</f>
        <v>0</v>
      </c>
      <c r="L1451" s="292">
        <f>L1455+L1459+L1463+L1467+L1471+L1475+L1479</f>
        <v>0</v>
      </c>
      <c r="M1451" s="292">
        <f t="shared" ref="M1451:M1452" si="467">M1455+M1459+M1463+M1467+M1471+M1475+M1479</f>
        <v>0</v>
      </c>
      <c r="N1451" s="292" t="s">
        <v>120</v>
      </c>
      <c r="O1451" s="292">
        <f>L1451</f>
        <v>0</v>
      </c>
      <c r="P1451" s="292">
        <f>H1451+L1451</f>
        <v>0</v>
      </c>
      <c r="Q1451" s="292">
        <f>I1451+M1451</f>
        <v>0</v>
      </c>
      <c r="R1451" s="292" t="s">
        <v>120</v>
      </c>
      <c r="S1451" s="294">
        <f>P1451</f>
        <v>0</v>
      </c>
    </row>
    <row r="1452" spans="1:19" ht="15.6" hidden="1" thickBot="1" x14ac:dyDescent="0.35">
      <c r="A1452" s="307" t="s">
        <v>122</v>
      </c>
      <c r="B1452" s="291" t="s">
        <v>120</v>
      </c>
      <c r="C1452" s="292">
        <f>IF(E1452+G1452=0, 0, ROUND((P1452-Q1452)/(G1452+E1452)/12,0))</f>
        <v>0</v>
      </c>
      <c r="D1452" s="294">
        <f>IF(F1452=0,0,ROUND(Q1452/F1452,0))</f>
        <v>0</v>
      </c>
      <c r="E1452" s="379">
        <f>E1456+E1460+E1464+E1468+E1472+E1476+E1480</f>
        <v>0</v>
      </c>
      <c r="F1452" s="380">
        <f t="shared" ref="F1452:G1452" si="468">F1456+F1460+F1464+F1468+F1472+F1476+F1480</f>
        <v>0</v>
      </c>
      <c r="G1452" s="381">
        <f t="shared" si="468"/>
        <v>0</v>
      </c>
      <c r="H1452" s="295">
        <f>H1456+H1460+H1464+H1468+H1472+H1476+H1480</f>
        <v>0</v>
      </c>
      <c r="I1452" s="292">
        <f t="shared" si="466"/>
        <v>0</v>
      </c>
      <c r="J1452" s="292" t="s">
        <v>120</v>
      </c>
      <c r="K1452" s="292">
        <f>H1452</f>
        <v>0</v>
      </c>
      <c r="L1452" s="292">
        <f>L1456+L1460+L1464+L1468+L1472+L1476+L1480</f>
        <v>0</v>
      </c>
      <c r="M1452" s="292">
        <f t="shared" si="467"/>
        <v>0</v>
      </c>
      <c r="N1452" s="292" t="s">
        <v>120</v>
      </c>
      <c r="O1452" s="292">
        <f>L1452</f>
        <v>0</v>
      </c>
      <c r="P1452" s="292">
        <f>H1452+L1452</f>
        <v>0</v>
      </c>
      <c r="Q1452" s="292">
        <f>I1452+M1452</f>
        <v>0</v>
      </c>
      <c r="R1452" s="292" t="s">
        <v>120</v>
      </c>
      <c r="S1452" s="294">
        <f>P1452</f>
        <v>0</v>
      </c>
    </row>
    <row r="1453" spans="1:19" ht="15.6" hidden="1" thickBot="1" x14ac:dyDescent="0.35">
      <c r="A1453" s="307" t="s">
        <v>123</v>
      </c>
      <c r="B1453" s="291" t="s">
        <v>120</v>
      </c>
      <c r="C1453" s="292" t="s">
        <v>120</v>
      </c>
      <c r="D1453" s="294" t="s">
        <v>120</v>
      </c>
      <c r="E1453" s="379" t="s">
        <v>120</v>
      </c>
      <c r="F1453" s="380" t="s">
        <v>120</v>
      </c>
      <c r="G1453" s="381" t="s">
        <v>120</v>
      </c>
      <c r="H1453" s="295" t="s">
        <v>120</v>
      </c>
      <c r="I1453" s="292" t="s">
        <v>120</v>
      </c>
      <c r="J1453" s="292">
        <f>J1457+J1461+J1465+J1469+J1473+J1477+J1481</f>
        <v>0</v>
      </c>
      <c r="K1453" s="292">
        <f>J1453</f>
        <v>0</v>
      </c>
      <c r="L1453" s="292" t="s">
        <v>120</v>
      </c>
      <c r="M1453" s="292" t="s">
        <v>120</v>
      </c>
      <c r="N1453" s="292">
        <f>N1457+N1461+N1465+N1469+N1473+N1477+N1481</f>
        <v>0</v>
      </c>
      <c r="O1453" s="292">
        <f>N1453</f>
        <v>0</v>
      </c>
      <c r="P1453" s="292" t="s">
        <v>120</v>
      </c>
      <c r="Q1453" s="292" t="s">
        <v>120</v>
      </c>
      <c r="R1453" s="292">
        <f>J1453+N1453</f>
        <v>0</v>
      </c>
      <c r="S1453" s="294">
        <f>R1453</f>
        <v>0</v>
      </c>
    </row>
    <row r="1454" spans="1:19" ht="18.600000000000001" hidden="1" thickBot="1" x14ac:dyDescent="0.35">
      <c r="A1454" s="308" t="s">
        <v>125</v>
      </c>
      <c r="B1454" s="309"/>
      <c r="C1454" s="292">
        <f>IF(E1454+G1454=0, 0, ROUND((P1454-Q1454)/(G1454+E1454)/12,0))</f>
        <v>0</v>
      </c>
      <c r="D1454" s="294">
        <f>IF(F1454=0,0,ROUND(Q1454/F1454,0))</f>
        <v>0</v>
      </c>
      <c r="E1454" s="379">
        <f>E1455+E1456</f>
        <v>0</v>
      </c>
      <c r="F1454" s="380">
        <f>F1455+F1456</f>
        <v>0</v>
      </c>
      <c r="G1454" s="381">
        <f>G1455+G1456</f>
        <v>0</v>
      </c>
      <c r="H1454" s="310">
        <f>H1455+H1456</f>
        <v>0</v>
      </c>
      <c r="I1454" s="311">
        <f>I1455+I1456</f>
        <v>0</v>
      </c>
      <c r="J1454" s="311">
        <f>J1457</f>
        <v>0</v>
      </c>
      <c r="K1454" s="311">
        <f>IF(H1454+J1454=K1455+K1456+K1457,H1454+J1454,"CHYBA")</f>
        <v>0</v>
      </c>
      <c r="L1454" s="292">
        <f>L1455+L1456</f>
        <v>0</v>
      </c>
      <c r="M1454" s="292">
        <f>M1455+M1456</f>
        <v>0</v>
      </c>
      <c r="N1454" s="292">
        <f>N1457</f>
        <v>0</v>
      </c>
      <c r="O1454" s="292">
        <f>IF(L1454+N1454=O1455+O1456+O1457,L1454+N1454,"CHYBA")</f>
        <v>0</v>
      </c>
      <c r="P1454" s="292">
        <f>P1455+P1456</f>
        <v>0</v>
      </c>
      <c r="Q1454" s="292">
        <f>Q1455+Q1456</f>
        <v>0</v>
      </c>
      <c r="R1454" s="292">
        <f>R1457</f>
        <v>0</v>
      </c>
      <c r="S1454" s="294">
        <f>IF(P1454+R1454=S1455+S1456+S1457,P1454+R1454,"CHYBA")</f>
        <v>0</v>
      </c>
    </row>
    <row r="1455" spans="1:19" ht="15.6" hidden="1" thickBot="1" x14ac:dyDescent="0.35">
      <c r="A1455" s="307" t="s">
        <v>121</v>
      </c>
      <c r="B1455" s="291" t="s">
        <v>120</v>
      </c>
      <c r="C1455" s="292">
        <f>IF(E1455+G1455=0, 0, ROUND((P1455-Q1455)/(G1455+E1455)/12,0))</f>
        <v>0</v>
      </c>
      <c r="D1455" s="294">
        <f>IF(F1455=0,0,ROUND(Q1455/F1455,0))</f>
        <v>0</v>
      </c>
      <c r="E1455" s="390"/>
      <c r="F1455" s="391"/>
      <c r="G1455" s="392"/>
      <c r="H1455" s="315"/>
      <c r="I1455" s="316"/>
      <c r="J1455" s="311" t="s">
        <v>120</v>
      </c>
      <c r="K1455" s="311">
        <f>H1455</f>
        <v>0</v>
      </c>
      <c r="L1455" s="316"/>
      <c r="M1455" s="316"/>
      <c r="N1455" s="292" t="s">
        <v>120</v>
      </c>
      <c r="O1455" s="292">
        <f>L1455</f>
        <v>0</v>
      </c>
      <c r="P1455" s="292">
        <f>H1455+L1455</f>
        <v>0</v>
      </c>
      <c r="Q1455" s="292">
        <f>I1455+M1455</f>
        <v>0</v>
      </c>
      <c r="R1455" s="292" t="s">
        <v>120</v>
      </c>
      <c r="S1455" s="294">
        <f>P1455</f>
        <v>0</v>
      </c>
    </row>
    <row r="1456" spans="1:19" ht="15.6" hidden="1" thickBot="1" x14ac:dyDescent="0.35">
      <c r="A1456" s="307" t="s">
        <v>122</v>
      </c>
      <c r="B1456" s="291" t="s">
        <v>120</v>
      </c>
      <c r="C1456" s="292">
        <f>IF(E1456+G1456=0, 0, ROUND((P1456-Q1456)/(G1456+E1456)/12,0))</f>
        <v>0</v>
      </c>
      <c r="D1456" s="294">
        <f>IF(F1456=0,0,ROUND(Q1456/F1456,0))</f>
        <v>0</v>
      </c>
      <c r="E1456" s="390"/>
      <c r="F1456" s="391"/>
      <c r="G1456" s="392"/>
      <c r="H1456" s="315"/>
      <c r="I1456" s="316"/>
      <c r="J1456" s="311" t="s">
        <v>120</v>
      </c>
      <c r="K1456" s="311">
        <f>H1456</f>
        <v>0</v>
      </c>
      <c r="L1456" s="316"/>
      <c r="M1456" s="316"/>
      <c r="N1456" s="292" t="s">
        <v>120</v>
      </c>
      <c r="O1456" s="292">
        <f>L1456</f>
        <v>0</v>
      </c>
      <c r="P1456" s="292">
        <f>H1456+L1456</f>
        <v>0</v>
      </c>
      <c r="Q1456" s="292">
        <f>I1456+M1456</f>
        <v>0</v>
      </c>
      <c r="R1456" s="292" t="s">
        <v>120</v>
      </c>
      <c r="S1456" s="294">
        <f>P1456</f>
        <v>0</v>
      </c>
    </row>
    <row r="1457" spans="1:19" ht="15.6" hidden="1" thickBot="1" x14ac:dyDescent="0.35">
      <c r="A1457" s="307" t="s">
        <v>123</v>
      </c>
      <c r="B1457" s="291" t="s">
        <v>120</v>
      </c>
      <c r="C1457" s="292" t="s">
        <v>120</v>
      </c>
      <c r="D1457" s="294" t="s">
        <v>120</v>
      </c>
      <c r="E1457" s="379" t="s">
        <v>120</v>
      </c>
      <c r="F1457" s="380" t="s">
        <v>120</v>
      </c>
      <c r="G1457" s="381" t="s">
        <v>120</v>
      </c>
      <c r="H1457" s="295" t="s">
        <v>120</v>
      </c>
      <c r="I1457" s="292" t="s">
        <v>120</v>
      </c>
      <c r="J1457" s="316"/>
      <c r="K1457" s="311">
        <f>J1457</f>
        <v>0</v>
      </c>
      <c r="L1457" s="292" t="s">
        <v>120</v>
      </c>
      <c r="M1457" s="292" t="s">
        <v>120</v>
      </c>
      <c r="N1457" s="316"/>
      <c r="O1457" s="292">
        <f>N1457</f>
        <v>0</v>
      </c>
      <c r="P1457" s="292" t="s">
        <v>120</v>
      </c>
      <c r="Q1457" s="292" t="s">
        <v>120</v>
      </c>
      <c r="R1457" s="292">
        <f>J1457+N1457</f>
        <v>0</v>
      </c>
      <c r="S1457" s="294">
        <f>R1457</f>
        <v>0</v>
      </c>
    </row>
    <row r="1458" spans="1:19" ht="18.600000000000001" hidden="1" thickBot="1" x14ac:dyDescent="0.35">
      <c r="A1458" s="308" t="s">
        <v>125</v>
      </c>
      <c r="B1458" s="309"/>
      <c r="C1458" s="292">
        <f>IF(E1458+G1458=0, 0, ROUND((P1458-Q1458)/(G1458+E1458)/12,0))</f>
        <v>0</v>
      </c>
      <c r="D1458" s="294">
        <f>IF(F1458=0,0,ROUND(Q1458/F1458,0))</f>
        <v>0</v>
      </c>
      <c r="E1458" s="379">
        <f>E1459+E1460</f>
        <v>0</v>
      </c>
      <c r="F1458" s="380">
        <f>F1459+F1460</f>
        <v>0</v>
      </c>
      <c r="G1458" s="381">
        <f>G1459+G1460</f>
        <v>0</v>
      </c>
      <c r="H1458" s="295">
        <f>H1459+H1460</f>
        <v>0</v>
      </c>
      <c r="I1458" s="292">
        <f t="shared" ref="I1458" si="469">I1459+I1460</f>
        <v>0</v>
      </c>
      <c r="J1458" s="292">
        <f>J1461</f>
        <v>0</v>
      </c>
      <c r="K1458" s="292">
        <f>IF(H1458+J1458=K1459+K1460+K1461,H1458+J1458,"CHYBA")</f>
        <v>0</v>
      </c>
      <c r="L1458" s="292">
        <f>L1459+L1460</f>
        <v>0</v>
      </c>
      <c r="M1458" s="292">
        <f>M1459+M1460</f>
        <v>0</v>
      </c>
      <c r="N1458" s="292">
        <f>N1461</f>
        <v>0</v>
      </c>
      <c r="O1458" s="292">
        <f>IF(L1458+N1458=O1459+O1460+O1461,L1458+N1458,"CHYBA")</f>
        <v>0</v>
      </c>
      <c r="P1458" s="292">
        <f>P1459+P1460</f>
        <v>0</v>
      </c>
      <c r="Q1458" s="292">
        <f>Q1459+Q1460</f>
        <v>0</v>
      </c>
      <c r="R1458" s="292">
        <f>R1461</f>
        <v>0</v>
      </c>
      <c r="S1458" s="294">
        <f>IF(P1458+R1458=S1459+S1460+S1461,P1458+R1458,"CHYBA")</f>
        <v>0</v>
      </c>
    </row>
    <row r="1459" spans="1:19" ht="15.6" hidden="1" thickBot="1" x14ac:dyDescent="0.35">
      <c r="A1459" s="307" t="s">
        <v>121</v>
      </c>
      <c r="B1459" s="291" t="s">
        <v>120</v>
      </c>
      <c r="C1459" s="292">
        <f>IF(E1459+G1459=0, 0, ROUND((P1459-Q1459)/(G1459+E1459)/12,0))</f>
        <v>0</v>
      </c>
      <c r="D1459" s="294">
        <f>IF(F1459=0,0,ROUND(Q1459/F1459,0))</f>
        <v>0</v>
      </c>
      <c r="E1459" s="390"/>
      <c r="F1459" s="391"/>
      <c r="G1459" s="392"/>
      <c r="H1459" s="315"/>
      <c r="I1459" s="316"/>
      <c r="J1459" s="292" t="s">
        <v>120</v>
      </c>
      <c r="K1459" s="292">
        <f>H1459</f>
        <v>0</v>
      </c>
      <c r="L1459" s="316"/>
      <c r="M1459" s="316"/>
      <c r="N1459" s="292" t="s">
        <v>120</v>
      </c>
      <c r="O1459" s="292">
        <f>L1459</f>
        <v>0</v>
      </c>
      <c r="P1459" s="292">
        <f>H1459+L1459</f>
        <v>0</v>
      </c>
      <c r="Q1459" s="292">
        <f>I1459+M1459</f>
        <v>0</v>
      </c>
      <c r="R1459" s="292" t="s">
        <v>120</v>
      </c>
      <c r="S1459" s="294">
        <f>P1459</f>
        <v>0</v>
      </c>
    </row>
    <row r="1460" spans="1:19" ht="15.6" hidden="1" thickBot="1" x14ac:dyDescent="0.35">
      <c r="A1460" s="307" t="s">
        <v>122</v>
      </c>
      <c r="B1460" s="291" t="s">
        <v>120</v>
      </c>
      <c r="C1460" s="292">
        <f>IF(E1460+G1460=0, 0, ROUND((P1460-Q1460)/(G1460+E1460)/12,0))</f>
        <v>0</v>
      </c>
      <c r="D1460" s="294">
        <f>IF(F1460=0,0,ROUND(Q1460/F1460,0))</f>
        <v>0</v>
      </c>
      <c r="E1460" s="390"/>
      <c r="F1460" s="391"/>
      <c r="G1460" s="392"/>
      <c r="H1460" s="315"/>
      <c r="I1460" s="316"/>
      <c r="J1460" s="292" t="s">
        <v>120</v>
      </c>
      <c r="K1460" s="292">
        <f>H1460</f>
        <v>0</v>
      </c>
      <c r="L1460" s="316"/>
      <c r="M1460" s="316"/>
      <c r="N1460" s="292" t="s">
        <v>120</v>
      </c>
      <c r="O1460" s="292">
        <f>L1460</f>
        <v>0</v>
      </c>
      <c r="P1460" s="292">
        <f>H1460+L1460</f>
        <v>0</v>
      </c>
      <c r="Q1460" s="292">
        <f>I1460+M1460</f>
        <v>0</v>
      </c>
      <c r="R1460" s="292" t="s">
        <v>120</v>
      </c>
      <c r="S1460" s="294">
        <f>P1460</f>
        <v>0</v>
      </c>
    </row>
    <row r="1461" spans="1:19" ht="15.6" hidden="1" thickBot="1" x14ac:dyDescent="0.35">
      <c r="A1461" s="307" t="s">
        <v>123</v>
      </c>
      <c r="B1461" s="291" t="s">
        <v>120</v>
      </c>
      <c r="C1461" s="292" t="s">
        <v>120</v>
      </c>
      <c r="D1461" s="294" t="s">
        <v>120</v>
      </c>
      <c r="E1461" s="379" t="s">
        <v>120</v>
      </c>
      <c r="F1461" s="380" t="s">
        <v>120</v>
      </c>
      <c r="G1461" s="381" t="s">
        <v>120</v>
      </c>
      <c r="H1461" s="295" t="s">
        <v>120</v>
      </c>
      <c r="I1461" s="292" t="s">
        <v>120</v>
      </c>
      <c r="J1461" s="316"/>
      <c r="K1461" s="292">
        <f>J1461</f>
        <v>0</v>
      </c>
      <c r="L1461" s="292" t="s">
        <v>120</v>
      </c>
      <c r="M1461" s="292" t="s">
        <v>120</v>
      </c>
      <c r="N1461" s="316"/>
      <c r="O1461" s="292">
        <f>N1461</f>
        <v>0</v>
      </c>
      <c r="P1461" s="292" t="s">
        <v>120</v>
      </c>
      <c r="Q1461" s="292" t="s">
        <v>120</v>
      </c>
      <c r="R1461" s="292">
        <f>J1461+N1461</f>
        <v>0</v>
      </c>
      <c r="S1461" s="294">
        <f>R1461</f>
        <v>0</v>
      </c>
    </row>
    <row r="1462" spans="1:19" ht="18.600000000000001" hidden="1" thickBot="1" x14ac:dyDescent="0.35">
      <c r="A1462" s="308" t="s">
        <v>125</v>
      </c>
      <c r="B1462" s="309"/>
      <c r="C1462" s="292">
        <f>IF(E1462+G1462=0, 0, ROUND((P1462-Q1462)/(G1462+E1462)/12,0))</f>
        <v>0</v>
      </c>
      <c r="D1462" s="294">
        <f>IF(F1462=0,0,ROUND(Q1462/F1462,0))</f>
        <v>0</v>
      </c>
      <c r="E1462" s="379">
        <f>E1463+E1464</f>
        <v>0</v>
      </c>
      <c r="F1462" s="380">
        <f>F1463+F1464</f>
        <v>0</v>
      </c>
      <c r="G1462" s="381">
        <f>G1463+G1464</f>
        <v>0</v>
      </c>
      <c r="H1462" s="295">
        <f>H1463+H1464</f>
        <v>0</v>
      </c>
      <c r="I1462" s="292">
        <f t="shared" ref="I1462" si="470">I1463+I1464</f>
        <v>0</v>
      </c>
      <c r="J1462" s="292">
        <f>J1465</f>
        <v>0</v>
      </c>
      <c r="K1462" s="292">
        <f>IF(H1462+J1462=K1463+K1464+K1465,H1462+J1462,"CHYBA")</f>
        <v>0</v>
      </c>
      <c r="L1462" s="292">
        <f>L1463+L1464</f>
        <v>0</v>
      </c>
      <c r="M1462" s="292">
        <f>M1463+M1464</f>
        <v>0</v>
      </c>
      <c r="N1462" s="292">
        <f>N1465</f>
        <v>0</v>
      </c>
      <c r="O1462" s="292">
        <f>IF(L1462+N1462=O1463+O1464+O1465,L1462+N1462,"CHYBA")</f>
        <v>0</v>
      </c>
      <c r="P1462" s="292">
        <f>P1463+P1464</f>
        <v>0</v>
      </c>
      <c r="Q1462" s="292">
        <f>Q1463+Q1464</f>
        <v>0</v>
      </c>
      <c r="R1462" s="292">
        <f>R1465</f>
        <v>0</v>
      </c>
      <c r="S1462" s="294">
        <f>IF(P1462+R1462=S1463+S1464+S1465,P1462+R1462,"CHYBA")</f>
        <v>0</v>
      </c>
    </row>
    <row r="1463" spans="1:19" ht="15.6" hidden="1" thickBot="1" x14ac:dyDescent="0.35">
      <c r="A1463" s="307" t="s">
        <v>121</v>
      </c>
      <c r="B1463" s="291" t="s">
        <v>120</v>
      </c>
      <c r="C1463" s="292">
        <f>IF(E1463+G1463=0, 0, ROUND((P1463-Q1463)/(G1463+E1463)/12,0))</f>
        <v>0</v>
      </c>
      <c r="D1463" s="294">
        <f>IF(F1463=0,0,ROUND(Q1463/F1463,0))</f>
        <v>0</v>
      </c>
      <c r="E1463" s="390"/>
      <c r="F1463" s="391"/>
      <c r="G1463" s="392"/>
      <c r="H1463" s="315"/>
      <c r="I1463" s="316"/>
      <c r="J1463" s="292" t="s">
        <v>120</v>
      </c>
      <c r="K1463" s="292">
        <f>H1463</f>
        <v>0</v>
      </c>
      <c r="L1463" s="316"/>
      <c r="M1463" s="316"/>
      <c r="N1463" s="292" t="s">
        <v>120</v>
      </c>
      <c r="O1463" s="292">
        <f>L1463</f>
        <v>0</v>
      </c>
      <c r="P1463" s="292">
        <f>H1463+L1463</f>
        <v>0</v>
      </c>
      <c r="Q1463" s="292">
        <f>I1463+M1463</f>
        <v>0</v>
      </c>
      <c r="R1463" s="292" t="s">
        <v>120</v>
      </c>
      <c r="S1463" s="294">
        <f>P1463</f>
        <v>0</v>
      </c>
    </row>
    <row r="1464" spans="1:19" ht="15.6" hidden="1" thickBot="1" x14ac:dyDescent="0.35">
      <c r="A1464" s="307" t="s">
        <v>122</v>
      </c>
      <c r="B1464" s="291" t="s">
        <v>120</v>
      </c>
      <c r="C1464" s="292">
        <f>IF(E1464+G1464=0, 0, ROUND((P1464-Q1464)/(G1464+E1464)/12,0))</f>
        <v>0</v>
      </c>
      <c r="D1464" s="294">
        <f>IF(F1464=0,0,ROUND(Q1464/F1464,0))</f>
        <v>0</v>
      </c>
      <c r="E1464" s="390"/>
      <c r="F1464" s="391"/>
      <c r="G1464" s="392"/>
      <c r="H1464" s="315"/>
      <c r="I1464" s="316"/>
      <c r="J1464" s="292" t="s">
        <v>120</v>
      </c>
      <c r="K1464" s="292">
        <f>H1464</f>
        <v>0</v>
      </c>
      <c r="L1464" s="316"/>
      <c r="M1464" s="316"/>
      <c r="N1464" s="292" t="s">
        <v>120</v>
      </c>
      <c r="O1464" s="292">
        <f>L1464</f>
        <v>0</v>
      </c>
      <c r="P1464" s="292">
        <f>H1464+L1464</f>
        <v>0</v>
      </c>
      <c r="Q1464" s="292">
        <f>I1464+M1464</f>
        <v>0</v>
      </c>
      <c r="R1464" s="292" t="s">
        <v>120</v>
      </c>
      <c r="S1464" s="294">
        <f>P1464</f>
        <v>0</v>
      </c>
    </row>
    <row r="1465" spans="1:19" ht="15.6" hidden="1" thickBot="1" x14ac:dyDescent="0.35">
      <c r="A1465" s="307" t="s">
        <v>123</v>
      </c>
      <c r="B1465" s="291" t="s">
        <v>120</v>
      </c>
      <c r="C1465" s="292" t="s">
        <v>120</v>
      </c>
      <c r="D1465" s="294" t="s">
        <v>120</v>
      </c>
      <c r="E1465" s="379" t="s">
        <v>120</v>
      </c>
      <c r="F1465" s="380" t="s">
        <v>120</v>
      </c>
      <c r="G1465" s="381" t="s">
        <v>120</v>
      </c>
      <c r="H1465" s="295" t="s">
        <v>120</v>
      </c>
      <c r="I1465" s="292" t="s">
        <v>120</v>
      </c>
      <c r="J1465" s="316"/>
      <c r="K1465" s="292">
        <f>J1465</f>
        <v>0</v>
      </c>
      <c r="L1465" s="292" t="s">
        <v>120</v>
      </c>
      <c r="M1465" s="292" t="s">
        <v>120</v>
      </c>
      <c r="N1465" s="316"/>
      <c r="O1465" s="292">
        <f>N1465</f>
        <v>0</v>
      </c>
      <c r="P1465" s="292" t="s">
        <v>120</v>
      </c>
      <c r="Q1465" s="292" t="s">
        <v>120</v>
      </c>
      <c r="R1465" s="292">
        <f>J1465+N1465</f>
        <v>0</v>
      </c>
      <c r="S1465" s="294">
        <f>R1465</f>
        <v>0</v>
      </c>
    </row>
    <row r="1466" spans="1:19" ht="18.600000000000001" hidden="1" thickBot="1" x14ac:dyDescent="0.35">
      <c r="A1466" s="308" t="s">
        <v>125</v>
      </c>
      <c r="B1466" s="309"/>
      <c r="C1466" s="292">
        <f>IF(E1466+G1466=0, 0, ROUND((P1466-Q1466)/(G1466+E1466)/12,0))</f>
        <v>0</v>
      </c>
      <c r="D1466" s="294">
        <f>IF(F1466=0,0,ROUND(Q1466/F1466,0))</f>
        <v>0</v>
      </c>
      <c r="E1466" s="379">
        <f>E1467+E1468</f>
        <v>0</v>
      </c>
      <c r="F1466" s="380">
        <f>F1467+F1468</f>
        <v>0</v>
      </c>
      <c r="G1466" s="381">
        <f>G1467+G1468</f>
        <v>0</v>
      </c>
      <c r="H1466" s="295">
        <f>H1467+H1468</f>
        <v>0</v>
      </c>
      <c r="I1466" s="292">
        <f t="shared" ref="I1466" si="471">I1467+I1468</f>
        <v>0</v>
      </c>
      <c r="J1466" s="292">
        <f>J1469</f>
        <v>0</v>
      </c>
      <c r="K1466" s="292">
        <f>IF(H1466+J1466=K1467+K1468+K1469,H1466+J1466,"CHYBA")</f>
        <v>0</v>
      </c>
      <c r="L1466" s="292">
        <f>L1467+L1468</f>
        <v>0</v>
      </c>
      <c r="M1466" s="292">
        <f>M1467+M1468</f>
        <v>0</v>
      </c>
      <c r="N1466" s="292">
        <f>N1469</f>
        <v>0</v>
      </c>
      <c r="O1466" s="292">
        <f>IF(L1466+N1466=O1467+O1468+O1469,L1466+N1466,"CHYBA")</f>
        <v>0</v>
      </c>
      <c r="P1466" s="292">
        <f>P1467+P1468</f>
        <v>0</v>
      </c>
      <c r="Q1466" s="292">
        <f>Q1467+Q1468</f>
        <v>0</v>
      </c>
      <c r="R1466" s="292">
        <f>R1469</f>
        <v>0</v>
      </c>
      <c r="S1466" s="294">
        <f>IF(P1466+R1466=S1467+S1468+S1469,P1466+R1466,"CHYBA")</f>
        <v>0</v>
      </c>
    </row>
    <row r="1467" spans="1:19" ht="15.6" hidden="1" thickBot="1" x14ac:dyDescent="0.35">
      <c r="A1467" s="307" t="s">
        <v>121</v>
      </c>
      <c r="B1467" s="291" t="s">
        <v>120</v>
      </c>
      <c r="C1467" s="292">
        <f>IF(E1467+G1467=0, 0, ROUND((P1467-Q1467)/(G1467+E1467)/12,0))</f>
        <v>0</v>
      </c>
      <c r="D1467" s="294">
        <f>IF(F1467=0,0,ROUND(Q1467/F1467,0))</f>
        <v>0</v>
      </c>
      <c r="E1467" s="390"/>
      <c r="F1467" s="391"/>
      <c r="G1467" s="392"/>
      <c r="H1467" s="315"/>
      <c r="I1467" s="316"/>
      <c r="J1467" s="292" t="s">
        <v>120</v>
      </c>
      <c r="K1467" s="292">
        <f>H1467</f>
        <v>0</v>
      </c>
      <c r="L1467" s="316"/>
      <c r="M1467" s="316"/>
      <c r="N1467" s="292" t="s">
        <v>120</v>
      </c>
      <c r="O1467" s="292">
        <f>L1467</f>
        <v>0</v>
      </c>
      <c r="P1467" s="292">
        <f>H1467+L1467</f>
        <v>0</v>
      </c>
      <c r="Q1467" s="292">
        <f>I1467+M1467</f>
        <v>0</v>
      </c>
      <c r="R1467" s="292" t="s">
        <v>120</v>
      </c>
      <c r="S1467" s="294">
        <f>P1467</f>
        <v>0</v>
      </c>
    </row>
    <row r="1468" spans="1:19" ht="15.6" hidden="1" thickBot="1" x14ac:dyDescent="0.35">
      <c r="A1468" s="307" t="s">
        <v>122</v>
      </c>
      <c r="B1468" s="291" t="s">
        <v>120</v>
      </c>
      <c r="C1468" s="292">
        <f>IF(E1468+G1468=0, 0, ROUND((P1468-Q1468)/(G1468+E1468)/12,0))</f>
        <v>0</v>
      </c>
      <c r="D1468" s="294">
        <f>IF(F1468=0,0,ROUND(Q1468/F1468,0))</f>
        <v>0</v>
      </c>
      <c r="E1468" s="390"/>
      <c r="F1468" s="391"/>
      <c r="G1468" s="392"/>
      <c r="H1468" s="315"/>
      <c r="I1468" s="316"/>
      <c r="J1468" s="292" t="s">
        <v>120</v>
      </c>
      <c r="K1468" s="292">
        <f>H1468</f>
        <v>0</v>
      </c>
      <c r="L1468" s="316"/>
      <c r="M1468" s="316"/>
      <c r="N1468" s="292" t="s">
        <v>120</v>
      </c>
      <c r="O1468" s="292">
        <f>L1468</f>
        <v>0</v>
      </c>
      <c r="P1468" s="292">
        <f>H1468+L1468</f>
        <v>0</v>
      </c>
      <c r="Q1468" s="292">
        <f>I1468+M1468</f>
        <v>0</v>
      </c>
      <c r="R1468" s="292" t="s">
        <v>120</v>
      </c>
      <c r="S1468" s="294">
        <f>P1468</f>
        <v>0</v>
      </c>
    </row>
    <row r="1469" spans="1:19" ht="15.6" hidden="1" thickBot="1" x14ac:dyDescent="0.35">
      <c r="A1469" s="307" t="s">
        <v>123</v>
      </c>
      <c r="B1469" s="291" t="s">
        <v>120</v>
      </c>
      <c r="C1469" s="292" t="s">
        <v>120</v>
      </c>
      <c r="D1469" s="294" t="s">
        <v>120</v>
      </c>
      <c r="E1469" s="379" t="s">
        <v>120</v>
      </c>
      <c r="F1469" s="380" t="s">
        <v>120</v>
      </c>
      <c r="G1469" s="381" t="s">
        <v>120</v>
      </c>
      <c r="H1469" s="295" t="s">
        <v>120</v>
      </c>
      <c r="I1469" s="292" t="s">
        <v>120</v>
      </c>
      <c r="J1469" s="316"/>
      <c r="K1469" s="292">
        <f>J1469</f>
        <v>0</v>
      </c>
      <c r="L1469" s="292" t="s">
        <v>120</v>
      </c>
      <c r="M1469" s="292" t="s">
        <v>120</v>
      </c>
      <c r="N1469" s="316"/>
      <c r="O1469" s="292">
        <f>N1469</f>
        <v>0</v>
      </c>
      <c r="P1469" s="292" t="s">
        <v>120</v>
      </c>
      <c r="Q1469" s="292" t="s">
        <v>120</v>
      </c>
      <c r="R1469" s="292">
        <f>J1469+N1469</f>
        <v>0</v>
      </c>
      <c r="S1469" s="294">
        <f>R1469</f>
        <v>0</v>
      </c>
    </row>
    <row r="1470" spans="1:19" ht="18.600000000000001" hidden="1" thickBot="1" x14ac:dyDescent="0.35">
      <c r="A1470" s="308" t="s">
        <v>125</v>
      </c>
      <c r="B1470" s="309"/>
      <c r="C1470" s="292">
        <f>IF(E1470+G1470=0, 0, ROUND((P1470-Q1470)/(G1470+E1470)/12,0))</f>
        <v>0</v>
      </c>
      <c r="D1470" s="294">
        <f>IF(F1470=0,0,ROUND(Q1470/F1470,0))</f>
        <v>0</v>
      </c>
      <c r="E1470" s="379">
        <f>E1471+E1472</f>
        <v>0</v>
      </c>
      <c r="F1470" s="380">
        <f>F1471+F1472</f>
        <v>0</v>
      </c>
      <c r="G1470" s="381">
        <f>G1471+G1472</f>
        <v>0</v>
      </c>
      <c r="H1470" s="295">
        <f>H1471+H1472</f>
        <v>0</v>
      </c>
      <c r="I1470" s="292">
        <f t="shared" ref="I1470" si="472">I1471+I1472</f>
        <v>0</v>
      </c>
      <c r="J1470" s="292">
        <f>J1473</f>
        <v>0</v>
      </c>
      <c r="K1470" s="292">
        <f>IF(H1470+J1470=K1471+K1472+K1473,H1470+J1470,"CHYBA")</f>
        <v>0</v>
      </c>
      <c r="L1470" s="292">
        <f>L1471+L1472</f>
        <v>0</v>
      </c>
      <c r="M1470" s="292">
        <f>M1471+M1472</f>
        <v>0</v>
      </c>
      <c r="N1470" s="292">
        <f>N1473</f>
        <v>0</v>
      </c>
      <c r="O1470" s="292">
        <f>IF(L1470+N1470=O1471+O1472+O1473,L1470+N1470,"CHYBA")</f>
        <v>0</v>
      </c>
      <c r="P1470" s="292">
        <f>P1471+P1472</f>
        <v>0</v>
      </c>
      <c r="Q1470" s="292">
        <f>Q1471+Q1472</f>
        <v>0</v>
      </c>
      <c r="R1470" s="292">
        <f>R1473</f>
        <v>0</v>
      </c>
      <c r="S1470" s="294">
        <f>IF(P1470+R1470=S1471+S1472+S1473,P1470+R1470,"CHYBA")</f>
        <v>0</v>
      </c>
    </row>
    <row r="1471" spans="1:19" ht="15.6" hidden="1" thickBot="1" x14ac:dyDescent="0.35">
      <c r="A1471" s="307" t="s">
        <v>121</v>
      </c>
      <c r="B1471" s="291" t="s">
        <v>120</v>
      </c>
      <c r="C1471" s="292">
        <f>IF(E1471+G1471=0, 0, ROUND((P1471-Q1471)/(G1471+E1471)/12,0))</f>
        <v>0</v>
      </c>
      <c r="D1471" s="294">
        <f>IF(F1471=0,0,ROUND(Q1471/F1471,0))</f>
        <v>0</v>
      </c>
      <c r="E1471" s="390"/>
      <c r="F1471" s="391"/>
      <c r="G1471" s="392"/>
      <c r="H1471" s="315"/>
      <c r="I1471" s="316"/>
      <c r="J1471" s="292" t="s">
        <v>120</v>
      </c>
      <c r="K1471" s="292">
        <f>H1471</f>
        <v>0</v>
      </c>
      <c r="L1471" s="316"/>
      <c r="M1471" s="316"/>
      <c r="N1471" s="292" t="s">
        <v>120</v>
      </c>
      <c r="O1471" s="292">
        <f>L1471</f>
        <v>0</v>
      </c>
      <c r="P1471" s="292">
        <f>H1471+L1471</f>
        <v>0</v>
      </c>
      <c r="Q1471" s="292">
        <f>I1471+M1471</f>
        <v>0</v>
      </c>
      <c r="R1471" s="292" t="s">
        <v>120</v>
      </c>
      <c r="S1471" s="294">
        <f>P1471</f>
        <v>0</v>
      </c>
    </row>
    <row r="1472" spans="1:19" ht="15.6" hidden="1" thickBot="1" x14ac:dyDescent="0.35">
      <c r="A1472" s="307" t="s">
        <v>122</v>
      </c>
      <c r="B1472" s="291" t="s">
        <v>120</v>
      </c>
      <c r="C1472" s="292">
        <f>IF(E1472+G1472=0, 0, ROUND((P1472-Q1472)/(G1472+E1472)/12,0))</f>
        <v>0</v>
      </c>
      <c r="D1472" s="294">
        <f>IF(F1472=0,0,ROUND(Q1472/F1472,0))</f>
        <v>0</v>
      </c>
      <c r="E1472" s="390"/>
      <c r="F1472" s="391"/>
      <c r="G1472" s="392"/>
      <c r="H1472" s="315"/>
      <c r="I1472" s="316"/>
      <c r="J1472" s="292" t="s">
        <v>120</v>
      </c>
      <c r="K1472" s="292">
        <f>H1472</f>
        <v>0</v>
      </c>
      <c r="L1472" s="316"/>
      <c r="M1472" s="316"/>
      <c r="N1472" s="292" t="s">
        <v>120</v>
      </c>
      <c r="O1472" s="292">
        <f>L1472</f>
        <v>0</v>
      </c>
      <c r="P1472" s="292">
        <f>H1472+L1472</f>
        <v>0</v>
      </c>
      <c r="Q1472" s="292">
        <f>I1472+M1472</f>
        <v>0</v>
      </c>
      <c r="R1472" s="292" t="s">
        <v>120</v>
      </c>
      <c r="S1472" s="294">
        <f>P1472</f>
        <v>0</v>
      </c>
    </row>
    <row r="1473" spans="1:19" ht="15.6" hidden="1" thickBot="1" x14ac:dyDescent="0.35">
      <c r="A1473" s="307" t="s">
        <v>123</v>
      </c>
      <c r="B1473" s="291" t="s">
        <v>120</v>
      </c>
      <c r="C1473" s="292" t="s">
        <v>120</v>
      </c>
      <c r="D1473" s="294" t="s">
        <v>120</v>
      </c>
      <c r="E1473" s="379" t="s">
        <v>120</v>
      </c>
      <c r="F1473" s="380" t="s">
        <v>120</v>
      </c>
      <c r="G1473" s="381" t="s">
        <v>120</v>
      </c>
      <c r="H1473" s="295" t="s">
        <v>120</v>
      </c>
      <c r="I1473" s="292" t="s">
        <v>120</v>
      </c>
      <c r="J1473" s="316"/>
      <c r="K1473" s="292">
        <f>J1473</f>
        <v>0</v>
      </c>
      <c r="L1473" s="292" t="s">
        <v>120</v>
      </c>
      <c r="M1473" s="292" t="s">
        <v>120</v>
      </c>
      <c r="N1473" s="316"/>
      <c r="O1473" s="292">
        <f>N1473</f>
        <v>0</v>
      </c>
      <c r="P1473" s="292" t="s">
        <v>120</v>
      </c>
      <c r="Q1473" s="292" t="s">
        <v>120</v>
      </c>
      <c r="R1473" s="292">
        <f>J1473+N1473</f>
        <v>0</v>
      </c>
      <c r="S1473" s="294">
        <f>R1473</f>
        <v>0</v>
      </c>
    </row>
    <row r="1474" spans="1:19" ht="18.600000000000001" hidden="1" thickBot="1" x14ac:dyDescent="0.35">
      <c r="A1474" s="308" t="s">
        <v>125</v>
      </c>
      <c r="B1474" s="309"/>
      <c r="C1474" s="292">
        <f>IF(E1474+G1474=0, 0, ROUND((P1474-Q1474)/(G1474+E1474)/12,0))</f>
        <v>0</v>
      </c>
      <c r="D1474" s="294">
        <f>IF(F1474=0,0,ROUND(Q1474/F1474,0))</f>
        <v>0</v>
      </c>
      <c r="E1474" s="379">
        <f>E1475+E1476</f>
        <v>0</v>
      </c>
      <c r="F1474" s="380">
        <f>F1475+F1476</f>
        <v>0</v>
      </c>
      <c r="G1474" s="381">
        <f>G1475+G1476</f>
        <v>0</v>
      </c>
      <c r="H1474" s="295">
        <f>H1475+H1476</f>
        <v>0</v>
      </c>
      <c r="I1474" s="292">
        <f t="shared" ref="I1474" si="473">I1475+I1476</f>
        <v>0</v>
      </c>
      <c r="J1474" s="292">
        <f>J1477</f>
        <v>0</v>
      </c>
      <c r="K1474" s="292">
        <f>IF(H1474+J1474=K1475+K1476+K1477,H1474+J1474,"CHYBA")</f>
        <v>0</v>
      </c>
      <c r="L1474" s="292">
        <f>L1475+L1476</f>
        <v>0</v>
      </c>
      <c r="M1474" s="292">
        <f>M1475+M1476</f>
        <v>0</v>
      </c>
      <c r="N1474" s="292">
        <f>N1477</f>
        <v>0</v>
      </c>
      <c r="O1474" s="292">
        <f>IF(L1474+N1474=O1475+O1476+O1477,L1474+N1474,"CHYBA")</f>
        <v>0</v>
      </c>
      <c r="P1474" s="292">
        <f>P1475+P1476</f>
        <v>0</v>
      </c>
      <c r="Q1474" s="292">
        <f>Q1475+Q1476</f>
        <v>0</v>
      </c>
      <c r="R1474" s="292">
        <f>R1477</f>
        <v>0</v>
      </c>
      <c r="S1474" s="294">
        <f>IF(P1474+R1474=S1475+S1476+S1477,P1474+R1474,"CHYBA")</f>
        <v>0</v>
      </c>
    </row>
    <row r="1475" spans="1:19" ht="15.6" hidden="1" thickBot="1" x14ac:dyDescent="0.35">
      <c r="A1475" s="307" t="s">
        <v>121</v>
      </c>
      <c r="B1475" s="291" t="s">
        <v>120</v>
      </c>
      <c r="C1475" s="292">
        <f>IF(E1475+G1475=0, 0, ROUND((P1475-Q1475)/(G1475+E1475)/12,0))</f>
        <v>0</v>
      </c>
      <c r="D1475" s="294">
        <f>IF(F1475=0,0,ROUND(Q1475/F1475,0))</f>
        <v>0</v>
      </c>
      <c r="E1475" s="390"/>
      <c r="F1475" s="391"/>
      <c r="G1475" s="392"/>
      <c r="H1475" s="315"/>
      <c r="I1475" s="316"/>
      <c r="J1475" s="292" t="s">
        <v>120</v>
      </c>
      <c r="K1475" s="292">
        <f>H1475</f>
        <v>0</v>
      </c>
      <c r="L1475" s="316"/>
      <c r="M1475" s="316"/>
      <c r="N1475" s="292" t="s">
        <v>120</v>
      </c>
      <c r="O1475" s="292">
        <f>L1475</f>
        <v>0</v>
      </c>
      <c r="P1475" s="292">
        <f>H1475+L1475</f>
        <v>0</v>
      </c>
      <c r="Q1475" s="292">
        <f>I1475+M1475</f>
        <v>0</v>
      </c>
      <c r="R1475" s="292" t="s">
        <v>120</v>
      </c>
      <c r="S1475" s="294">
        <f>P1475</f>
        <v>0</v>
      </c>
    </row>
    <row r="1476" spans="1:19" ht="15.6" hidden="1" thickBot="1" x14ac:dyDescent="0.35">
      <c r="A1476" s="307" t="s">
        <v>122</v>
      </c>
      <c r="B1476" s="291" t="s">
        <v>120</v>
      </c>
      <c r="C1476" s="292">
        <f>IF(E1476+G1476=0, 0, ROUND((P1476-Q1476)/(G1476+E1476)/12,0))</f>
        <v>0</v>
      </c>
      <c r="D1476" s="294">
        <f>IF(F1476=0,0,ROUND(Q1476/F1476,0))</f>
        <v>0</v>
      </c>
      <c r="E1476" s="390"/>
      <c r="F1476" s="391"/>
      <c r="G1476" s="392"/>
      <c r="H1476" s="315"/>
      <c r="I1476" s="316"/>
      <c r="J1476" s="292" t="s">
        <v>120</v>
      </c>
      <c r="K1476" s="292">
        <f>H1476</f>
        <v>0</v>
      </c>
      <c r="L1476" s="316"/>
      <c r="M1476" s="316"/>
      <c r="N1476" s="292" t="s">
        <v>120</v>
      </c>
      <c r="O1476" s="292">
        <f>L1476</f>
        <v>0</v>
      </c>
      <c r="P1476" s="292">
        <f>H1476+L1476</f>
        <v>0</v>
      </c>
      <c r="Q1476" s="292">
        <f>I1476+M1476</f>
        <v>0</v>
      </c>
      <c r="R1476" s="292" t="s">
        <v>120</v>
      </c>
      <c r="S1476" s="294">
        <f>P1476</f>
        <v>0</v>
      </c>
    </row>
    <row r="1477" spans="1:19" ht="15.6" hidden="1" thickBot="1" x14ac:dyDescent="0.35">
      <c r="A1477" s="307" t="s">
        <v>123</v>
      </c>
      <c r="B1477" s="291" t="s">
        <v>120</v>
      </c>
      <c r="C1477" s="292" t="s">
        <v>120</v>
      </c>
      <c r="D1477" s="294" t="s">
        <v>120</v>
      </c>
      <c r="E1477" s="379" t="s">
        <v>120</v>
      </c>
      <c r="F1477" s="380" t="s">
        <v>120</v>
      </c>
      <c r="G1477" s="381" t="s">
        <v>120</v>
      </c>
      <c r="H1477" s="295" t="s">
        <v>120</v>
      </c>
      <c r="I1477" s="292" t="s">
        <v>120</v>
      </c>
      <c r="J1477" s="316"/>
      <c r="K1477" s="292">
        <f>J1477</f>
        <v>0</v>
      </c>
      <c r="L1477" s="292" t="s">
        <v>120</v>
      </c>
      <c r="M1477" s="292" t="s">
        <v>120</v>
      </c>
      <c r="N1477" s="316"/>
      <c r="O1477" s="292">
        <f>N1477</f>
        <v>0</v>
      </c>
      <c r="P1477" s="292" t="s">
        <v>120</v>
      </c>
      <c r="Q1477" s="292" t="s">
        <v>120</v>
      </c>
      <c r="R1477" s="292">
        <f>J1477+N1477</f>
        <v>0</v>
      </c>
      <c r="S1477" s="294">
        <f>R1477</f>
        <v>0</v>
      </c>
    </row>
    <row r="1478" spans="1:19" ht="18.600000000000001" hidden="1" thickBot="1" x14ac:dyDescent="0.35">
      <c r="A1478" s="308" t="s">
        <v>125</v>
      </c>
      <c r="B1478" s="309"/>
      <c r="C1478" s="292">
        <f>IF(E1478+G1478=0, 0, ROUND((P1478-Q1478)/(G1478+E1478)/12,0))</f>
        <v>0</v>
      </c>
      <c r="D1478" s="294">
        <f>IF(F1478=0,0,ROUND(Q1478/F1478,0))</f>
        <v>0</v>
      </c>
      <c r="E1478" s="379">
        <f>E1479+E1480</f>
        <v>0</v>
      </c>
      <c r="F1478" s="380">
        <f>F1479+F1480</f>
        <v>0</v>
      </c>
      <c r="G1478" s="381">
        <f>G1479+G1480</f>
        <v>0</v>
      </c>
      <c r="H1478" s="295">
        <f>H1479+H1480</f>
        <v>0</v>
      </c>
      <c r="I1478" s="292">
        <f t="shared" ref="I1478" si="474">I1479+I1480</f>
        <v>0</v>
      </c>
      <c r="J1478" s="292">
        <f>J1481</f>
        <v>0</v>
      </c>
      <c r="K1478" s="292">
        <f>IF(H1478+J1478=K1479+K1480+K1481,H1478+J1478,"CHYBA")</f>
        <v>0</v>
      </c>
      <c r="L1478" s="292">
        <f>L1479+L1480</f>
        <v>0</v>
      </c>
      <c r="M1478" s="292">
        <f>M1479+M1480</f>
        <v>0</v>
      </c>
      <c r="N1478" s="292">
        <f>N1481</f>
        <v>0</v>
      </c>
      <c r="O1478" s="292">
        <f>IF(L1478+N1478=O1479+O1480+O1481,L1478+N1478,"CHYBA")</f>
        <v>0</v>
      </c>
      <c r="P1478" s="292">
        <f>P1479+P1480</f>
        <v>0</v>
      </c>
      <c r="Q1478" s="292">
        <f>Q1479+Q1480</f>
        <v>0</v>
      </c>
      <c r="R1478" s="292">
        <f>R1481</f>
        <v>0</v>
      </c>
      <c r="S1478" s="294">
        <f>IF(P1478+R1478=S1479+S1480+S1481,P1478+R1478,"CHYBA")</f>
        <v>0</v>
      </c>
    </row>
    <row r="1479" spans="1:19" ht="15.6" hidden="1" thickBot="1" x14ac:dyDescent="0.35">
      <c r="A1479" s="307" t="s">
        <v>121</v>
      </c>
      <c r="B1479" s="291" t="s">
        <v>120</v>
      </c>
      <c r="C1479" s="292">
        <f>IF(E1479+G1479=0, 0, ROUND((P1479-Q1479)/(G1479+E1479)/12,0))</f>
        <v>0</v>
      </c>
      <c r="D1479" s="294">
        <f>IF(F1479=0,0,ROUND(Q1479/F1479,0))</f>
        <v>0</v>
      </c>
      <c r="E1479" s="390"/>
      <c r="F1479" s="391"/>
      <c r="G1479" s="392"/>
      <c r="H1479" s="315"/>
      <c r="I1479" s="316"/>
      <c r="J1479" s="292" t="s">
        <v>120</v>
      </c>
      <c r="K1479" s="292">
        <f>H1479</f>
        <v>0</v>
      </c>
      <c r="L1479" s="316"/>
      <c r="M1479" s="316"/>
      <c r="N1479" s="292" t="s">
        <v>120</v>
      </c>
      <c r="O1479" s="292">
        <f>L1479</f>
        <v>0</v>
      </c>
      <c r="P1479" s="292">
        <f>H1479+L1479</f>
        <v>0</v>
      </c>
      <c r="Q1479" s="292">
        <f>I1479+M1479</f>
        <v>0</v>
      </c>
      <c r="R1479" s="292" t="s">
        <v>120</v>
      </c>
      <c r="S1479" s="294">
        <f>P1479</f>
        <v>0</v>
      </c>
    </row>
    <row r="1480" spans="1:19" ht="15.6" hidden="1" thickBot="1" x14ac:dyDescent="0.35">
      <c r="A1480" s="307" t="s">
        <v>122</v>
      </c>
      <c r="B1480" s="291" t="s">
        <v>120</v>
      </c>
      <c r="C1480" s="292">
        <f>IF(E1480+G1480=0, 0, ROUND((P1480-Q1480)/(G1480+E1480)/12,0))</f>
        <v>0</v>
      </c>
      <c r="D1480" s="294">
        <f>IF(F1480=0,0,ROUND(Q1480/F1480,0))</f>
        <v>0</v>
      </c>
      <c r="E1480" s="390"/>
      <c r="F1480" s="391"/>
      <c r="G1480" s="392"/>
      <c r="H1480" s="315"/>
      <c r="I1480" s="316"/>
      <c r="J1480" s="292" t="s">
        <v>120</v>
      </c>
      <c r="K1480" s="292">
        <f>H1480</f>
        <v>0</v>
      </c>
      <c r="L1480" s="316"/>
      <c r="M1480" s="316"/>
      <c r="N1480" s="292" t="s">
        <v>120</v>
      </c>
      <c r="O1480" s="292">
        <f>L1480</f>
        <v>0</v>
      </c>
      <c r="P1480" s="292">
        <f>H1480+L1480</f>
        <v>0</v>
      </c>
      <c r="Q1480" s="292">
        <f>I1480+M1480</f>
        <v>0</v>
      </c>
      <c r="R1480" s="292" t="s">
        <v>120</v>
      </c>
      <c r="S1480" s="294">
        <f>P1480</f>
        <v>0</v>
      </c>
    </row>
    <row r="1481" spans="1:19" ht="15.6" hidden="1" thickBot="1" x14ac:dyDescent="0.35">
      <c r="A1481" s="325" t="s">
        <v>123</v>
      </c>
      <c r="B1481" s="326" t="s">
        <v>120</v>
      </c>
      <c r="C1481" s="327" t="s">
        <v>120</v>
      </c>
      <c r="D1481" s="333" t="s">
        <v>120</v>
      </c>
      <c r="E1481" s="382" t="s">
        <v>120</v>
      </c>
      <c r="F1481" s="383" t="s">
        <v>120</v>
      </c>
      <c r="G1481" s="384" t="s">
        <v>120</v>
      </c>
      <c r="H1481" s="331" t="s">
        <v>120</v>
      </c>
      <c r="I1481" s="327" t="s">
        <v>120</v>
      </c>
      <c r="J1481" s="332"/>
      <c r="K1481" s="327">
        <f>J1481</f>
        <v>0</v>
      </c>
      <c r="L1481" s="327" t="s">
        <v>120</v>
      </c>
      <c r="M1481" s="327" t="s">
        <v>120</v>
      </c>
      <c r="N1481" s="332"/>
      <c r="O1481" s="327">
        <f>N1481</f>
        <v>0</v>
      </c>
      <c r="P1481" s="327" t="s">
        <v>120</v>
      </c>
      <c r="Q1481" s="327" t="s">
        <v>120</v>
      </c>
      <c r="R1481" s="327">
        <f>J1481+N1481</f>
        <v>0</v>
      </c>
      <c r="S1481" s="333">
        <f>R1481</f>
        <v>0</v>
      </c>
    </row>
    <row r="1482" spans="1:19" ht="16.2" hidden="1" thickBot="1" x14ac:dyDescent="0.35">
      <c r="A1482" s="301" t="s">
        <v>128</v>
      </c>
      <c r="B1482" s="302" t="s">
        <v>120</v>
      </c>
      <c r="C1482" s="319">
        <f>IF(E1482+G1482=0, 0, ROUND((P1482-Q1482)/(G1482+E1482)/12,0))</f>
        <v>0</v>
      </c>
      <c r="D1482" s="324">
        <f>IF(F1482=0,0,ROUND(Q1482/F1482,0))</f>
        <v>0</v>
      </c>
      <c r="E1482" s="395">
        <f>E1483+E1484</f>
        <v>0</v>
      </c>
      <c r="F1482" s="396">
        <f>F1483+F1484</f>
        <v>0</v>
      </c>
      <c r="G1482" s="397">
        <f>G1483+G1484</f>
        <v>0</v>
      </c>
      <c r="H1482" s="306">
        <f>H1483+H1484</f>
        <v>0</v>
      </c>
      <c r="I1482" s="303">
        <f t="shared" ref="I1482" si="475">I1483+I1484</f>
        <v>0</v>
      </c>
      <c r="J1482" s="303">
        <f>J1485</f>
        <v>0</v>
      </c>
      <c r="K1482" s="303">
        <f>IF(H1482+J1482=K1483+K1484+K1485,H1482+J1482,"CHYBA")</f>
        <v>0</v>
      </c>
      <c r="L1482" s="303">
        <f>L1483+L1484</f>
        <v>0</v>
      </c>
      <c r="M1482" s="303">
        <f>M1483+M1484</f>
        <v>0</v>
      </c>
      <c r="N1482" s="303">
        <f>N1485</f>
        <v>0</v>
      </c>
      <c r="O1482" s="303">
        <f>IF(L1482+N1482=O1483+O1484+O1485,L1482+N1482,"CHYBA")</f>
        <v>0</v>
      </c>
      <c r="P1482" s="303">
        <f>P1483+P1484</f>
        <v>0</v>
      </c>
      <c r="Q1482" s="303">
        <f>Q1483+Q1484</f>
        <v>0</v>
      </c>
      <c r="R1482" s="303">
        <f>R1485</f>
        <v>0</v>
      </c>
      <c r="S1482" s="305">
        <f>IF(P1482+R1482=S1483+S1484+S1485,P1482+R1482,"CHYBA")</f>
        <v>0</v>
      </c>
    </row>
    <row r="1483" spans="1:19" ht="15.6" hidden="1" thickBot="1" x14ac:dyDescent="0.35">
      <c r="A1483" s="307" t="s">
        <v>121</v>
      </c>
      <c r="B1483" s="291" t="s">
        <v>120</v>
      </c>
      <c r="C1483" s="292">
        <f>IF(E1483+G1483=0, 0, ROUND((P1483-Q1483)/(G1483+E1483)/12,0))</f>
        <v>0</v>
      </c>
      <c r="D1483" s="294">
        <f>IF(F1483=0,0,ROUND(Q1483/F1483,0))</f>
        <v>0</v>
      </c>
      <c r="E1483" s="379">
        <f>E1487+E1491+E1495+E1499+E1503+E1507+E1511</f>
        <v>0</v>
      </c>
      <c r="F1483" s="380">
        <f>F1487+F1491+F1495+F1499+F1503+F1507+F1511</f>
        <v>0</v>
      </c>
      <c r="G1483" s="381">
        <f>G1487+G1491+G1495+G1499+G1503+G1507+G1511</f>
        <v>0</v>
      </c>
      <c r="H1483" s="295">
        <f>H1487+H1491+H1495+H1499+H1503+H1507+H1511</f>
        <v>0</v>
      </c>
      <c r="I1483" s="292">
        <f t="shared" ref="I1483:I1484" si="476">I1487+I1491+I1495+I1499+I1503+I1507+I1511</f>
        <v>0</v>
      </c>
      <c r="J1483" s="292" t="s">
        <v>120</v>
      </c>
      <c r="K1483" s="292">
        <f>H1483</f>
        <v>0</v>
      </c>
      <c r="L1483" s="292">
        <f>L1487+L1491+L1495+L1499+L1503+L1507+L1511</f>
        <v>0</v>
      </c>
      <c r="M1483" s="292">
        <f t="shared" ref="M1483:M1484" si="477">M1487+M1491+M1495+M1499+M1503+M1507+M1511</f>
        <v>0</v>
      </c>
      <c r="N1483" s="292" t="s">
        <v>120</v>
      </c>
      <c r="O1483" s="292">
        <f>L1483</f>
        <v>0</v>
      </c>
      <c r="P1483" s="292">
        <f>H1483+L1483</f>
        <v>0</v>
      </c>
      <c r="Q1483" s="292">
        <f>I1483+M1483</f>
        <v>0</v>
      </c>
      <c r="R1483" s="292" t="s">
        <v>120</v>
      </c>
      <c r="S1483" s="294">
        <f>P1483</f>
        <v>0</v>
      </c>
    </row>
    <row r="1484" spans="1:19" ht="15.6" hidden="1" thickBot="1" x14ac:dyDescent="0.35">
      <c r="A1484" s="307" t="s">
        <v>122</v>
      </c>
      <c r="B1484" s="291" t="s">
        <v>120</v>
      </c>
      <c r="C1484" s="292">
        <f>IF(E1484+G1484=0, 0, ROUND((P1484-Q1484)/(G1484+E1484)/12,0))</f>
        <v>0</v>
      </c>
      <c r="D1484" s="294">
        <f>IF(F1484=0,0,ROUND(Q1484/F1484,0))</f>
        <v>0</v>
      </c>
      <c r="E1484" s="379">
        <f>E1488+E1492+E1496+E1500+E1504+E1508+E1512</f>
        <v>0</v>
      </c>
      <c r="F1484" s="380">
        <f t="shared" ref="F1484:G1484" si="478">F1488+F1492+F1496+F1500+F1504+F1508+F1512</f>
        <v>0</v>
      </c>
      <c r="G1484" s="381">
        <f t="shared" si="478"/>
        <v>0</v>
      </c>
      <c r="H1484" s="295">
        <f>H1488+H1492+H1496+H1500+H1504+H1508+H1512</f>
        <v>0</v>
      </c>
      <c r="I1484" s="292">
        <f t="shared" si="476"/>
        <v>0</v>
      </c>
      <c r="J1484" s="292" t="s">
        <v>120</v>
      </c>
      <c r="K1484" s="292">
        <f>H1484</f>
        <v>0</v>
      </c>
      <c r="L1484" s="292">
        <f>L1488+L1492+L1496+L1500+L1504+L1508+L1512</f>
        <v>0</v>
      </c>
      <c r="M1484" s="292">
        <f t="shared" si="477"/>
        <v>0</v>
      </c>
      <c r="N1484" s="292" t="s">
        <v>120</v>
      </c>
      <c r="O1484" s="292">
        <f>L1484</f>
        <v>0</v>
      </c>
      <c r="P1484" s="292">
        <f>H1484+L1484</f>
        <v>0</v>
      </c>
      <c r="Q1484" s="292">
        <f>I1484+M1484</f>
        <v>0</v>
      </c>
      <c r="R1484" s="292" t="s">
        <v>120</v>
      </c>
      <c r="S1484" s="294">
        <f>P1484</f>
        <v>0</v>
      </c>
    </row>
    <row r="1485" spans="1:19" ht="15.6" hidden="1" thickBot="1" x14ac:dyDescent="0.35">
      <c r="A1485" s="307" t="s">
        <v>123</v>
      </c>
      <c r="B1485" s="291" t="s">
        <v>120</v>
      </c>
      <c r="C1485" s="292" t="s">
        <v>120</v>
      </c>
      <c r="D1485" s="294" t="s">
        <v>120</v>
      </c>
      <c r="E1485" s="379" t="s">
        <v>120</v>
      </c>
      <c r="F1485" s="380" t="s">
        <v>120</v>
      </c>
      <c r="G1485" s="381" t="s">
        <v>120</v>
      </c>
      <c r="H1485" s="295" t="s">
        <v>120</v>
      </c>
      <c r="I1485" s="292" t="s">
        <v>120</v>
      </c>
      <c r="J1485" s="292">
        <f>J1489+J1493+J1497+J1501+J1505+J1509+J1513</f>
        <v>0</v>
      </c>
      <c r="K1485" s="292">
        <f>J1485</f>
        <v>0</v>
      </c>
      <c r="L1485" s="292" t="s">
        <v>120</v>
      </c>
      <c r="M1485" s="292" t="s">
        <v>120</v>
      </c>
      <c r="N1485" s="292">
        <f>N1489+N1493+N1497+N1501+N1505+N1509+N1513</f>
        <v>0</v>
      </c>
      <c r="O1485" s="292">
        <f>N1485</f>
        <v>0</v>
      </c>
      <c r="P1485" s="292" t="s">
        <v>120</v>
      </c>
      <c r="Q1485" s="292" t="s">
        <v>120</v>
      </c>
      <c r="R1485" s="292">
        <f>J1485+N1485</f>
        <v>0</v>
      </c>
      <c r="S1485" s="294">
        <f>R1485</f>
        <v>0</v>
      </c>
    </row>
    <row r="1486" spans="1:19" ht="18.600000000000001" hidden="1" thickBot="1" x14ac:dyDescent="0.35">
      <c r="A1486" s="308" t="s">
        <v>125</v>
      </c>
      <c r="B1486" s="309"/>
      <c r="C1486" s="292">
        <f>IF(E1486+G1486=0, 0, ROUND((P1486-Q1486)/(G1486+E1486)/12,0))</f>
        <v>0</v>
      </c>
      <c r="D1486" s="294">
        <f>IF(F1486=0,0,ROUND(Q1486/F1486,0))</f>
        <v>0</v>
      </c>
      <c r="E1486" s="379">
        <f>E1487+E1488</f>
        <v>0</v>
      </c>
      <c r="F1486" s="380">
        <f>F1487+F1488</f>
        <v>0</v>
      </c>
      <c r="G1486" s="381">
        <f>G1487+G1488</f>
        <v>0</v>
      </c>
      <c r="H1486" s="310">
        <f>H1487+H1488</f>
        <v>0</v>
      </c>
      <c r="I1486" s="311">
        <f>I1487+I1488</f>
        <v>0</v>
      </c>
      <c r="J1486" s="311">
        <f>J1489</f>
        <v>0</v>
      </c>
      <c r="K1486" s="311">
        <f>IF(H1486+J1486=K1487+K1488+K1489,H1486+J1486,"CHYBA")</f>
        <v>0</v>
      </c>
      <c r="L1486" s="292">
        <f>L1487+L1488</f>
        <v>0</v>
      </c>
      <c r="M1486" s="292">
        <f>M1487+M1488</f>
        <v>0</v>
      </c>
      <c r="N1486" s="292">
        <f>N1489</f>
        <v>0</v>
      </c>
      <c r="O1486" s="292">
        <f>IF(L1486+N1486=O1487+O1488+O1489,L1486+N1486,"CHYBA")</f>
        <v>0</v>
      </c>
      <c r="P1486" s="292">
        <f>P1487+P1488</f>
        <v>0</v>
      </c>
      <c r="Q1486" s="292">
        <f>Q1487+Q1488</f>
        <v>0</v>
      </c>
      <c r="R1486" s="292">
        <f>R1489</f>
        <v>0</v>
      </c>
      <c r="S1486" s="294">
        <f>IF(P1486+R1486=S1487+S1488+S1489,P1486+R1486,"CHYBA")</f>
        <v>0</v>
      </c>
    </row>
    <row r="1487" spans="1:19" ht="15.6" hidden="1" thickBot="1" x14ac:dyDescent="0.35">
      <c r="A1487" s="307" t="s">
        <v>121</v>
      </c>
      <c r="B1487" s="291" t="s">
        <v>120</v>
      </c>
      <c r="C1487" s="292">
        <f>IF(E1487+G1487=0, 0, ROUND((P1487-Q1487)/(G1487+E1487)/12,0))</f>
        <v>0</v>
      </c>
      <c r="D1487" s="294">
        <f>IF(F1487=0,0,ROUND(Q1487/F1487,0))</f>
        <v>0</v>
      </c>
      <c r="E1487" s="390"/>
      <c r="F1487" s="391"/>
      <c r="G1487" s="392"/>
      <c r="H1487" s="315"/>
      <c r="I1487" s="316"/>
      <c r="J1487" s="311" t="s">
        <v>120</v>
      </c>
      <c r="K1487" s="311">
        <f>H1487</f>
        <v>0</v>
      </c>
      <c r="L1487" s="316"/>
      <c r="M1487" s="316"/>
      <c r="N1487" s="292" t="s">
        <v>120</v>
      </c>
      <c r="O1487" s="292">
        <f>L1487</f>
        <v>0</v>
      </c>
      <c r="P1487" s="292">
        <f>H1487+L1487</f>
        <v>0</v>
      </c>
      <c r="Q1487" s="292">
        <f>I1487+M1487</f>
        <v>0</v>
      </c>
      <c r="R1487" s="292" t="s">
        <v>120</v>
      </c>
      <c r="S1487" s="294">
        <f>P1487</f>
        <v>0</v>
      </c>
    </row>
    <row r="1488" spans="1:19" ht="15.6" hidden="1" thickBot="1" x14ac:dyDescent="0.35">
      <c r="A1488" s="307" t="s">
        <v>122</v>
      </c>
      <c r="B1488" s="291" t="s">
        <v>120</v>
      </c>
      <c r="C1488" s="292">
        <f>IF(E1488+G1488=0, 0, ROUND((P1488-Q1488)/(G1488+E1488)/12,0))</f>
        <v>0</v>
      </c>
      <c r="D1488" s="294">
        <f>IF(F1488=0,0,ROUND(Q1488/F1488,0))</f>
        <v>0</v>
      </c>
      <c r="E1488" s="390"/>
      <c r="F1488" s="391"/>
      <c r="G1488" s="392"/>
      <c r="H1488" s="315"/>
      <c r="I1488" s="316"/>
      <c r="J1488" s="311" t="s">
        <v>120</v>
      </c>
      <c r="K1488" s="311">
        <f>H1488</f>
        <v>0</v>
      </c>
      <c r="L1488" s="316"/>
      <c r="M1488" s="316"/>
      <c r="N1488" s="292" t="s">
        <v>120</v>
      </c>
      <c r="O1488" s="292">
        <f>L1488</f>
        <v>0</v>
      </c>
      <c r="P1488" s="292">
        <f>H1488+L1488</f>
        <v>0</v>
      </c>
      <c r="Q1488" s="292">
        <f>I1488+M1488</f>
        <v>0</v>
      </c>
      <c r="R1488" s="292" t="s">
        <v>120</v>
      </c>
      <c r="S1488" s="294">
        <f>P1488</f>
        <v>0</v>
      </c>
    </row>
    <row r="1489" spans="1:19" ht="15.6" hidden="1" thickBot="1" x14ac:dyDescent="0.35">
      <c r="A1489" s="307" t="s">
        <v>123</v>
      </c>
      <c r="B1489" s="291" t="s">
        <v>120</v>
      </c>
      <c r="C1489" s="292" t="s">
        <v>120</v>
      </c>
      <c r="D1489" s="294" t="s">
        <v>120</v>
      </c>
      <c r="E1489" s="379" t="s">
        <v>120</v>
      </c>
      <c r="F1489" s="380" t="s">
        <v>120</v>
      </c>
      <c r="G1489" s="381" t="s">
        <v>120</v>
      </c>
      <c r="H1489" s="295" t="s">
        <v>120</v>
      </c>
      <c r="I1489" s="292" t="s">
        <v>120</v>
      </c>
      <c r="J1489" s="316"/>
      <c r="K1489" s="311">
        <f>J1489</f>
        <v>0</v>
      </c>
      <c r="L1489" s="292" t="s">
        <v>120</v>
      </c>
      <c r="M1489" s="292" t="s">
        <v>120</v>
      </c>
      <c r="N1489" s="316"/>
      <c r="O1489" s="292">
        <f>N1489</f>
        <v>0</v>
      </c>
      <c r="P1489" s="292" t="s">
        <v>120</v>
      </c>
      <c r="Q1489" s="292" t="s">
        <v>120</v>
      </c>
      <c r="R1489" s="292">
        <f>J1489+N1489</f>
        <v>0</v>
      </c>
      <c r="S1489" s="294">
        <f>R1489</f>
        <v>0</v>
      </c>
    </row>
    <row r="1490" spans="1:19" ht="18.600000000000001" hidden="1" thickBot="1" x14ac:dyDescent="0.35">
      <c r="A1490" s="308" t="s">
        <v>125</v>
      </c>
      <c r="B1490" s="309"/>
      <c r="C1490" s="292">
        <f>IF(E1490+G1490=0, 0, ROUND((P1490-Q1490)/(G1490+E1490)/12,0))</f>
        <v>0</v>
      </c>
      <c r="D1490" s="294">
        <f>IF(F1490=0,0,ROUND(Q1490/F1490,0))</f>
        <v>0</v>
      </c>
      <c r="E1490" s="379">
        <f>E1491+E1492</f>
        <v>0</v>
      </c>
      <c r="F1490" s="380">
        <f>F1491+F1492</f>
        <v>0</v>
      </c>
      <c r="G1490" s="381">
        <f>G1491+G1492</f>
        <v>0</v>
      </c>
      <c r="H1490" s="295">
        <f>H1491+H1492</f>
        <v>0</v>
      </c>
      <c r="I1490" s="292">
        <f t="shared" ref="I1490" si="479">I1491+I1492</f>
        <v>0</v>
      </c>
      <c r="J1490" s="292">
        <f>J1493</f>
        <v>0</v>
      </c>
      <c r="K1490" s="292">
        <f>IF(H1490+J1490=K1491+K1492+K1493,H1490+J1490,"CHYBA")</f>
        <v>0</v>
      </c>
      <c r="L1490" s="292">
        <f>L1491+L1492</f>
        <v>0</v>
      </c>
      <c r="M1490" s="292">
        <f>M1491+M1492</f>
        <v>0</v>
      </c>
      <c r="N1490" s="292">
        <f>N1493</f>
        <v>0</v>
      </c>
      <c r="O1490" s="292">
        <f>IF(L1490+N1490=O1491+O1492+O1493,L1490+N1490,"CHYBA")</f>
        <v>0</v>
      </c>
      <c r="P1490" s="292">
        <f>P1491+P1492</f>
        <v>0</v>
      </c>
      <c r="Q1490" s="292">
        <f>Q1491+Q1492</f>
        <v>0</v>
      </c>
      <c r="R1490" s="292">
        <f>R1493</f>
        <v>0</v>
      </c>
      <c r="S1490" s="294">
        <f>IF(P1490+R1490=S1491+S1492+S1493,P1490+R1490,"CHYBA")</f>
        <v>0</v>
      </c>
    </row>
    <row r="1491" spans="1:19" ht="15.6" hidden="1" thickBot="1" x14ac:dyDescent="0.35">
      <c r="A1491" s="307" t="s">
        <v>121</v>
      </c>
      <c r="B1491" s="291" t="s">
        <v>120</v>
      </c>
      <c r="C1491" s="292">
        <f>IF(E1491+G1491=0, 0, ROUND((P1491-Q1491)/(G1491+E1491)/12,0))</f>
        <v>0</v>
      </c>
      <c r="D1491" s="294">
        <f>IF(F1491=0,0,ROUND(Q1491/F1491,0))</f>
        <v>0</v>
      </c>
      <c r="E1491" s="390"/>
      <c r="F1491" s="391"/>
      <c r="G1491" s="392"/>
      <c r="H1491" s="315"/>
      <c r="I1491" s="316"/>
      <c r="J1491" s="292" t="s">
        <v>120</v>
      </c>
      <c r="K1491" s="292">
        <f>H1491</f>
        <v>0</v>
      </c>
      <c r="L1491" s="316"/>
      <c r="M1491" s="316"/>
      <c r="N1491" s="292" t="s">
        <v>120</v>
      </c>
      <c r="O1491" s="292">
        <f>L1491</f>
        <v>0</v>
      </c>
      <c r="P1491" s="292">
        <f>H1491+L1491</f>
        <v>0</v>
      </c>
      <c r="Q1491" s="292">
        <f>I1491+M1491</f>
        <v>0</v>
      </c>
      <c r="R1491" s="292" t="s">
        <v>120</v>
      </c>
      <c r="S1491" s="294">
        <f>P1491</f>
        <v>0</v>
      </c>
    </row>
    <row r="1492" spans="1:19" ht="15.6" hidden="1" thickBot="1" x14ac:dyDescent="0.35">
      <c r="A1492" s="307" t="s">
        <v>122</v>
      </c>
      <c r="B1492" s="291" t="s">
        <v>120</v>
      </c>
      <c r="C1492" s="292">
        <f>IF(E1492+G1492=0, 0, ROUND((P1492-Q1492)/(G1492+E1492)/12,0))</f>
        <v>0</v>
      </c>
      <c r="D1492" s="294">
        <f>IF(F1492=0,0,ROUND(Q1492/F1492,0))</f>
        <v>0</v>
      </c>
      <c r="E1492" s="390"/>
      <c r="F1492" s="391"/>
      <c r="G1492" s="392"/>
      <c r="H1492" s="315"/>
      <c r="I1492" s="316"/>
      <c r="J1492" s="292" t="s">
        <v>120</v>
      </c>
      <c r="K1492" s="292">
        <f>H1492</f>
        <v>0</v>
      </c>
      <c r="L1492" s="316"/>
      <c r="M1492" s="316"/>
      <c r="N1492" s="292" t="s">
        <v>120</v>
      </c>
      <c r="O1492" s="292">
        <f>L1492</f>
        <v>0</v>
      </c>
      <c r="P1492" s="292">
        <f>H1492+L1492</f>
        <v>0</v>
      </c>
      <c r="Q1492" s="292">
        <f>I1492+M1492</f>
        <v>0</v>
      </c>
      <c r="R1492" s="292" t="s">
        <v>120</v>
      </c>
      <c r="S1492" s="294">
        <f>P1492</f>
        <v>0</v>
      </c>
    </row>
    <row r="1493" spans="1:19" ht="15.6" hidden="1" thickBot="1" x14ac:dyDescent="0.35">
      <c r="A1493" s="307" t="s">
        <v>123</v>
      </c>
      <c r="B1493" s="291" t="s">
        <v>120</v>
      </c>
      <c r="C1493" s="292" t="s">
        <v>120</v>
      </c>
      <c r="D1493" s="294" t="s">
        <v>120</v>
      </c>
      <c r="E1493" s="379" t="s">
        <v>120</v>
      </c>
      <c r="F1493" s="380" t="s">
        <v>120</v>
      </c>
      <c r="G1493" s="381" t="s">
        <v>120</v>
      </c>
      <c r="H1493" s="295" t="s">
        <v>120</v>
      </c>
      <c r="I1493" s="292" t="s">
        <v>120</v>
      </c>
      <c r="J1493" s="316"/>
      <c r="K1493" s="292">
        <f>J1493</f>
        <v>0</v>
      </c>
      <c r="L1493" s="292" t="s">
        <v>120</v>
      </c>
      <c r="M1493" s="292" t="s">
        <v>120</v>
      </c>
      <c r="N1493" s="316"/>
      <c r="O1493" s="292">
        <f>N1493</f>
        <v>0</v>
      </c>
      <c r="P1493" s="292" t="s">
        <v>120</v>
      </c>
      <c r="Q1493" s="292" t="s">
        <v>120</v>
      </c>
      <c r="R1493" s="292">
        <f>J1493+N1493</f>
        <v>0</v>
      </c>
      <c r="S1493" s="294">
        <f>R1493</f>
        <v>0</v>
      </c>
    </row>
    <row r="1494" spans="1:19" ht="18.600000000000001" hidden="1" thickBot="1" x14ac:dyDescent="0.35">
      <c r="A1494" s="308" t="s">
        <v>125</v>
      </c>
      <c r="B1494" s="309"/>
      <c r="C1494" s="292">
        <f>IF(E1494+G1494=0, 0, ROUND((P1494-Q1494)/(G1494+E1494)/12,0))</f>
        <v>0</v>
      </c>
      <c r="D1494" s="294">
        <f>IF(F1494=0,0,ROUND(Q1494/F1494,0))</f>
        <v>0</v>
      </c>
      <c r="E1494" s="379">
        <f>E1495+E1496</f>
        <v>0</v>
      </c>
      <c r="F1494" s="380">
        <f>F1495+F1496</f>
        <v>0</v>
      </c>
      <c r="G1494" s="381">
        <f>G1495+G1496</f>
        <v>0</v>
      </c>
      <c r="H1494" s="295">
        <f>H1495+H1496</f>
        <v>0</v>
      </c>
      <c r="I1494" s="292">
        <f t="shared" ref="I1494" si="480">I1495+I1496</f>
        <v>0</v>
      </c>
      <c r="J1494" s="292">
        <f>J1497</f>
        <v>0</v>
      </c>
      <c r="K1494" s="292">
        <f>IF(H1494+J1494=K1495+K1496+K1497,H1494+J1494,"CHYBA")</f>
        <v>0</v>
      </c>
      <c r="L1494" s="292">
        <f>L1495+L1496</f>
        <v>0</v>
      </c>
      <c r="M1494" s="292">
        <f>M1495+M1496</f>
        <v>0</v>
      </c>
      <c r="N1494" s="292">
        <f>N1497</f>
        <v>0</v>
      </c>
      <c r="O1494" s="292">
        <f>IF(L1494+N1494=O1495+O1496+O1497,L1494+N1494,"CHYBA")</f>
        <v>0</v>
      </c>
      <c r="P1494" s="292">
        <f>P1495+P1496</f>
        <v>0</v>
      </c>
      <c r="Q1494" s="292">
        <f>Q1495+Q1496</f>
        <v>0</v>
      </c>
      <c r="R1494" s="292">
        <f>R1497</f>
        <v>0</v>
      </c>
      <c r="S1494" s="294">
        <f>IF(P1494+R1494=S1495+S1496+S1497,P1494+R1494,"CHYBA")</f>
        <v>0</v>
      </c>
    </row>
    <row r="1495" spans="1:19" ht="15.6" hidden="1" thickBot="1" x14ac:dyDescent="0.35">
      <c r="A1495" s="307" t="s">
        <v>121</v>
      </c>
      <c r="B1495" s="291" t="s">
        <v>120</v>
      </c>
      <c r="C1495" s="292">
        <f>IF(E1495+G1495=0, 0, ROUND((P1495-Q1495)/(G1495+E1495)/12,0))</f>
        <v>0</v>
      </c>
      <c r="D1495" s="294">
        <f>IF(F1495=0,0,ROUND(Q1495/F1495,0))</f>
        <v>0</v>
      </c>
      <c r="E1495" s="390"/>
      <c r="F1495" s="391"/>
      <c r="G1495" s="392"/>
      <c r="H1495" s="315"/>
      <c r="I1495" s="316"/>
      <c r="J1495" s="292" t="s">
        <v>120</v>
      </c>
      <c r="K1495" s="292">
        <f>H1495</f>
        <v>0</v>
      </c>
      <c r="L1495" s="316"/>
      <c r="M1495" s="316"/>
      <c r="N1495" s="292" t="s">
        <v>120</v>
      </c>
      <c r="O1495" s="292">
        <f>L1495</f>
        <v>0</v>
      </c>
      <c r="P1495" s="292">
        <f>H1495+L1495</f>
        <v>0</v>
      </c>
      <c r="Q1495" s="292">
        <f>I1495+M1495</f>
        <v>0</v>
      </c>
      <c r="R1495" s="292" t="s">
        <v>120</v>
      </c>
      <c r="S1495" s="294">
        <f>P1495</f>
        <v>0</v>
      </c>
    </row>
    <row r="1496" spans="1:19" ht="15.6" hidden="1" thickBot="1" x14ac:dyDescent="0.35">
      <c r="A1496" s="307" t="s">
        <v>122</v>
      </c>
      <c r="B1496" s="291" t="s">
        <v>120</v>
      </c>
      <c r="C1496" s="292">
        <f>IF(E1496+G1496=0, 0, ROUND((P1496-Q1496)/(G1496+E1496)/12,0))</f>
        <v>0</v>
      </c>
      <c r="D1496" s="294">
        <f>IF(F1496=0,0,ROUND(Q1496/F1496,0))</f>
        <v>0</v>
      </c>
      <c r="E1496" s="390"/>
      <c r="F1496" s="391"/>
      <c r="G1496" s="392"/>
      <c r="H1496" s="315"/>
      <c r="I1496" s="316"/>
      <c r="J1496" s="292" t="s">
        <v>120</v>
      </c>
      <c r="K1496" s="292">
        <f>H1496</f>
        <v>0</v>
      </c>
      <c r="L1496" s="316"/>
      <c r="M1496" s="316"/>
      <c r="N1496" s="292" t="s">
        <v>120</v>
      </c>
      <c r="O1496" s="292">
        <f>L1496</f>
        <v>0</v>
      </c>
      <c r="P1496" s="292">
        <f>H1496+L1496</f>
        <v>0</v>
      </c>
      <c r="Q1496" s="292">
        <f>I1496+M1496</f>
        <v>0</v>
      </c>
      <c r="R1496" s="292" t="s">
        <v>120</v>
      </c>
      <c r="S1496" s="294">
        <f>P1496</f>
        <v>0</v>
      </c>
    </row>
    <row r="1497" spans="1:19" ht="15.6" hidden="1" thickBot="1" x14ac:dyDescent="0.35">
      <c r="A1497" s="307" t="s">
        <v>123</v>
      </c>
      <c r="B1497" s="291" t="s">
        <v>120</v>
      </c>
      <c r="C1497" s="292" t="s">
        <v>120</v>
      </c>
      <c r="D1497" s="294" t="s">
        <v>120</v>
      </c>
      <c r="E1497" s="379" t="s">
        <v>120</v>
      </c>
      <c r="F1497" s="380" t="s">
        <v>120</v>
      </c>
      <c r="G1497" s="381" t="s">
        <v>120</v>
      </c>
      <c r="H1497" s="295" t="s">
        <v>120</v>
      </c>
      <c r="I1497" s="292" t="s">
        <v>120</v>
      </c>
      <c r="J1497" s="316"/>
      <c r="K1497" s="292">
        <f>J1497</f>
        <v>0</v>
      </c>
      <c r="L1497" s="292" t="s">
        <v>120</v>
      </c>
      <c r="M1497" s="292" t="s">
        <v>120</v>
      </c>
      <c r="N1497" s="316"/>
      <c r="O1497" s="292">
        <f>N1497</f>
        <v>0</v>
      </c>
      <c r="P1497" s="292" t="s">
        <v>120</v>
      </c>
      <c r="Q1497" s="292" t="s">
        <v>120</v>
      </c>
      <c r="R1497" s="292">
        <f>J1497+N1497</f>
        <v>0</v>
      </c>
      <c r="S1497" s="294">
        <f>R1497</f>
        <v>0</v>
      </c>
    </row>
    <row r="1498" spans="1:19" ht="18.600000000000001" hidden="1" thickBot="1" x14ac:dyDescent="0.35">
      <c r="A1498" s="308" t="s">
        <v>125</v>
      </c>
      <c r="B1498" s="309"/>
      <c r="C1498" s="292">
        <f>IF(E1498+G1498=0, 0, ROUND((P1498-Q1498)/(G1498+E1498)/12,0))</f>
        <v>0</v>
      </c>
      <c r="D1498" s="294">
        <f>IF(F1498=0,0,ROUND(Q1498/F1498,0))</f>
        <v>0</v>
      </c>
      <c r="E1498" s="379">
        <f>E1499+E1500</f>
        <v>0</v>
      </c>
      <c r="F1498" s="380">
        <f>F1499+F1500</f>
        <v>0</v>
      </c>
      <c r="G1498" s="381">
        <f>G1499+G1500</f>
        <v>0</v>
      </c>
      <c r="H1498" s="295">
        <f>H1499+H1500</f>
        <v>0</v>
      </c>
      <c r="I1498" s="292">
        <f t="shared" ref="I1498" si="481">I1499+I1500</f>
        <v>0</v>
      </c>
      <c r="J1498" s="292">
        <f>J1501</f>
        <v>0</v>
      </c>
      <c r="K1498" s="292">
        <f>IF(H1498+J1498=K1499+K1500+K1501,H1498+J1498,"CHYBA")</f>
        <v>0</v>
      </c>
      <c r="L1498" s="292">
        <f>L1499+L1500</f>
        <v>0</v>
      </c>
      <c r="M1498" s="292">
        <f>M1499+M1500</f>
        <v>0</v>
      </c>
      <c r="N1498" s="292">
        <f>N1501</f>
        <v>0</v>
      </c>
      <c r="O1498" s="292">
        <f>IF(L1498+N1498=O1499+O1500+O1501,L1498+N1498,"CHYBA")</f>
        <v>0</v>
      </c>
      <c r="P1498" s="292">
        <f>P1499+P1500</f>
        <v>0</v>
      </c>
      <c r="Q1498" s="292">
        <f>Q1499+Q1500</f>
        <v>0</v>
      </c>
      <c r="R1498" s="292">
        <f>R1501</f>
        <v>0</v>
      </c>
      <c r="S1498" s="294">
        <f>IF(P1498+R1498=S1499+S1500+S1501,P1498+R1498,"CHYBA")</f>
        <v>0</v>
      </c>
    </row>
    <row r="1499" spans="1:19" ht="15.6" hidden="1" thickBot="1" x14ac:dyDescent="0.35">
      <c r="A1499" s="307" t="s">
        <v>121</v>
      </c>
      <c r="B1499" s="291" t="s">
        <v>120</v>
      </c>
      <c r="C1499" s="292">
        <f>IF(E1499+G1499=0, 0, ROUND((P1499-Q1499)/(G1499+E1499)/12,0))</f>
        <v>0</v>
      </c>
      <c r="D1499" s="294">
        <f>IF(F1499=0,0,ROUND(Q1499/F1499,0))</f>
        <v>0</v>
      </c>
      <c r="E1499" s="390"/>
      <c r="F1499" s="391"/>
      <c r="G1499" s="392"/>
      <c r="H1499" s="315"/>
      <c r="I1499" s="316"/>
      <c r="J1499" s="292" t="s">
        <v>120</v>
      </c>
      <c r="K1499" s="292">
        <f>H1499</f>
        <v>0</v>
      </c>
      <c r="L1499" s="316"/>
      <c r="M1499" s="316"/>
      <c r="N1499" s="292" t="s">
        <v>120</v>
      </c>
      <c r="O1499" s="292">
        <f>L1499</f>
        <v>0</v>
      </c>
      <c r="P1499" s="292">
        <f>H1499+L1499</f>
        <v>0</v>
      </c>
      <c r="Q1499" s="292">
        <f>I1499+M1499</f>
        <v>0</v>
      </c>
      <c r="R1499" s="292" t="s">
        <v>120</v>
      </c>
      <c r="S1499" s="294">
        <f>P1499</f>
        <v>0</v>
      </c>
    </row>
    <row r="1500" spans="1:19" ht="15.6" hidden="1" thickBot="1" x14ac:dyDescent="0.35">
      <c r="A1500" s="307" t="s">
        <v>122</v>
      </c>
      <c r="B1500" s="291" t="s">
        <v>120</v>
      </c>
      <c r="C1500" s="292">
        <f>IF(E1500+G1500=0, 0, ROUND((P1500-Q1500)/(G1500+E1500)/12,0))</f>
        <v>0</v>
      </c>
      <c r="D1500" s="294">
        <f>IF(F1500=0,0,ROUND(Q1500/F1500,0))</f>
        <v>0</v>
      </c>
      <c r="E1500" s="390"/>
      <c r="F1500" s="391"/>
      <c r="G1500" s="392"/>
      <c r="H1500" s="315"/>
      <c r="I1500" s="316"/>
      <c r="J1500" s="292" t="s">
        <v>120</v>
      </c>
      <c r="K1500" s="292">
        <f>H1500</f>
        <v>0</v>
      </c>
      <c r="L1500" s="316"/>
      <c r="M1500" s="316"/>
      <c r="N1500" s="292" t="s">
        <v>120</v>
      </c>
      <c r="O1500" s="292">
        <f>L1500</f>
        <v>0</v>
      </c>
      <c r="P1500" s="292">
        <f>H1500+L1500</f>
        <v>0</v>
      </c>
      <c r="Q1500" s="292">
        <f>I1500+M1500</f>
        <v>0</v>
      </c>
      <c r="R1500" s="292" t="s">
        <v>120</v>
      </c>
      <c r="S1500" s="294">
        <f>P1500</f>
        <v>0</v>
      </c>
    </row>
    <row r="1501" spans="1:19" ht="15.6" hidden="1" thickBot="1" x14ac:dyDescent="0.35">
      <c r="A1501" s="307" t="s">
        <v>123</v>
      </c>
      <c r="B1501" s="291" t="s">
        <v>120</v>
      </c>
      <c r="C1501" s="292" t="s">
        <v>120</v>
      </c>
      <c r="D1501" s="294" t="s">
        <v>120</v>
      </c>
      <c r="E1501" s="379" t="s">
        <v>120</v>
      </c>
      <c r="F1501" s="380" t="s">
        <v>120</v>
      </c>
      <c r="G1501" s="381" t="s">
        <v>120</v>
      </c>
      <c r="H1501" s="295" t="s">
        <v>120</v>
      </c>
      <c r="I1501" s="292" t="s">
        <v>120</v>
      </c>
      <c r="J1501" s="316"/>
      <c r="K1501" s="292">
        <f>J1501</f>
        <v>0</v>
      </c>
      <c r="L1501" s="292" t="s">
        <v>120</v>
      </c>
      <c r="M1501" s="292" t="s">
        <v>120</v>
      </c>
      <c r="N1501" s="316"/>
      <c r="O1501" s="292">
        <f>N1501</f>
        <v>0</v>
      </c>
      <c r="P1501" s="292" t="s">
        <v>120</v>
      </c>
      <c r="Q1501" s="292" t="s">
        <v>120</v>
      </c>
      <c r="R1501" s="292">
        <f>J1501+N1501</f>
        <v>0</v>
      </c>
      <c r="S1501" s="294">
        <f>R1501</f>
        <v>0</v>
      </c>
    </row>
    <row r="1502" spans="1:19" ht="18.600000000000001" hidden="1" thickBot="1" x14ac:dyDescent="0.35">
      <c r="A1502" s="308" t="s">
        <v>125</v>
      </c>
      <c r="B1502" s="309"/>
      <c r="C1502" s="292">
        <f>IF(E1502+G1502=0, 0, ROUND((P1502-Q1502)/(G1502+E1502)/12,0))</f>
        <v>0</v>
      </c>
      <c r="D1502" s="294">
        <f>IF(F1502=0,0,ROUND(Q1502/F1502,0))</f>
        <v>0</v>
      </c>
      <c r="E1502" s="379">
        <f>E1503+E1504</f>
        <v>0</v>
      </c>
      <c r="F1502" s="380">
        <f>F1503+F1504</f>
        <v>0</v>
      </c>
      <c r="G1502" s="381">
        <f>G1503+G1504</f>
        <v>0</v>
      </c>
      <c r="H1502" s="295">
        <f>H1503+H1504</f>
        <v>0</v>
      </c>
      <c r="I1502" s="292">
        <f t="shared" ref="I1502" si="482">I1503+I1504</f>
        <v>0</v>
      </c>
      <c r="J1502" s="292">
        <f>J1505</f>
        <v>0</v>
      </c>
      <c r="K1502" s="292">
        <f>IF(H1502+J1502=K1503+K1504+K1505,H1502+J1502,"CHYBA")</f>
        <v>0</v>
      </c>
      <c r="L1502" s="292">
        <f>L1503+L1504</f>
        <v>0</v>
      </c>
      <c r="M1502" s="292">
        <f>M1503+M1504</f>
        <v>0</v>
      </c>
      <c r="N1502" s="292">
        <f>N1505</f>
        <v>0</v>
      </c>
      <c r="O1502" s="292">
        <f>IF(L1502+N1502=O1503+O1504+O1505,L1502+N1502,"CHYBA")</f>
        <v>0</v>
      </c>
      <c r="P1502" s="292">
        <f>P1503+P1504</f>
        <v>0</v>
      </c>
      <c r="Q1502" s="292">
        <f>Q1503+Q1504</f>
        <v>0</v>
      </c>
      <c r="R1502" s="292">
        <f>R1505</f>
        <v>0</v>
      </c>
      <c r="S1502" s="294">
        <f>IF(P1502+R1502=S1503+S1504+S1505,P1502+R1502,"CHYBA")</f>
        <v>0</v>
      </c>
    </row>
    <row r="1503" spans="1:19" ht="15.6" hidden="1" thickBot="1" x14ac:dyDescent="0.35">
      <c r="A1503" s="307" t="s">
        <v>121</v>
      </c>
      <c r="B1503" s="291" t="s">
        <v>120</v>
      </c>
      <c r="C1503" s="292">
        <f>IF(E1503+G1503=0, 0, ROUND((P1503-Q1503)/(G1503+E1503)/12,0))</f>
        <v>0</v>
      </c>
      <c r="D1503" s="294">
        <f>IF(F1503=0,0,ROUND(Q1503/F1503,0))</f>
        <v>0</v>
      </c>
      <c r="E1503" s="390"/>
      <c r="F1503" s="391"/>
      <c r="G1503" s="392"/>
      <c r="H1503" s="315"/>
      <c r="I1503" s="316"/>
      <c r="J1503" s="292" t="s">
        <v>120</v>
      </c>
      <c r="K1503" s="292">
        <f>H1503</f>
        <v>0</v>
      </c>
      <c r="L1503" s="316"/>
      <c r="M1503" s="316"/>
      <c r="N1503" s="292" t="s">
        <v>120</v>
      </c>
      <c r="O1503" s="292">
        <f>L1503</f>
        <v>0</v>
      </c>
      <c r="P1503" s="292">
        <f>H1503+L1503</f>
        <v>0</v>
      </c>
      <c r="Q1503" s="292">
        <f>I1503+M1503</f>
        <v>0</v>
      </c>
      <c r="R1503" s="292" t="s">
        <v>120</v>
      </c>
      <c r="S1503" s="294">
        <f>P1503</f>
        <v>0</v>
      </c>
    </row>
    <row r="1504" spans="1:19" ht="15.6" hidden="1" thickBot="1" x14ac:dyDescent="0.35">
      <c r="A1504" s="307" t="s">
        <v>122</v>
      </c>
      <c r="B1504" s="291" t="s">
        <v>120</v>
      </c>
      <c r="C1504" s="292">
        <f>IF(E1504+G1504=0, 0, ROUND((P1504-Q1504)/(G1504+E1504)/12,0))</f>
        <v>0</v>
      </c>
      <c r="D1504" s="294">
        <f>IF(F1504=0,0,ROUND(Q1504/F1504,0))</f>
        <v>0</v>
      </c>
      <c r="E1504" s="390"/>
      <c r="F1504" s="391"/>
      <c r="G1504" s="392"/>
      <c r="H1504" s="315"/>
      <c r="I1504" s="316"/>
      <c r="J1504" s="292" t="s">
        <v>120</v>
      </c>
      <c r="K1504" s="292">
        <f>H1504</f>
        <v>0</v>
      </c>
      <c r="L1504" s="316"/>
      <c r="M1504" s="316"/>
      <c r="N1504" s="292" t="s">
        <v>120</v>
      </c>
      <c r="O1504" s="292">
        <f>L1504</f>
        <v>0</v>
      </c>
      <c r="P1504" s="292">
        <f>H1504+L1504</f>
        <v>0</v>
      </c>
      <c r="Q1504" s="292">
        <f>I1504+M1504</f>
        <v>0</v>
      </c>
      <c r="R1504" s="292" t="s">
        <v>120</v>
      </c>
      <c r="S1504" s="294">
        <f>P1504</f>
        <v>0</v>
      </c>
    </row>
    <row r="1505" spans="1:19" ht="15.6" hidden="1" thickBot="1" x14ac:dyDescent="0.35">
      <c r="A1505" s="307" t="s">
        <v>123</v>
      </c>
      <c r="B1505" s="291" t="s">
        <v>120</v>
      </c>
      <c r="C1505" s="292" t="s">
        <v>120</v>
      </c>
      <c r="D1505" s="294" t="s">
        <v>120</v>
      </c>
      <c r="E1505" s="379" t="s">
        <v>120</v>
      </c>
      <c r="F1505" s="380" t="s">
        <v>120</v>
      </c>
      <c r="G1505" s="381" t="s">
        <v>120</v>
      </c>
      <c r="H1505" s="295" t="s">
        <v>120</v>
      </c>
      <c r="I1505" s="292" t="s">
        <v>120</v>
      </c>
      <c r="J1505" s="316"/>
      <c r="K1505" s="292">
        <f>J1505</f>
        <v>0</v>
      </c>
      <c r="L1505" s="292" t="s">
        <v>120</v>
      </c>
      <c r="M1505" s="292" t="s">
        <v>120</v>
      </c>
      <c r="N1505" s="316"/>
      <c r="O1505" s="292">
        <f>N1505</f>
        <v>0</v>
      </c>
      <c r="P1505" s="292" t="s">
        <v>120</v>
      </c>
      <c r="Q1505" s="292" t="s">
        <v>120</v>
      </c>
      <c r="R1505" s="292">
        <f>J1505+N1505</f>
        <v>0</v>
      </c>
      <c r="S1505" s="294">
        <f>R1505</f>
        <v>0</v>
      </c>
    </row>
    <row r="1506" spans="1:19" ht="18.600000000000001" hidden="1" thickBot="1" x14ac:dyDescent="0.35">
      <c r="A1506" s="308" t="s">
        <v>125</v>
      </c>
      <c r="B1506" s="309"/>
      <c r="C1506" s="292">
        <f>IF(E1506+G1506=0, 0, ROUND((P1506-Q1506)/(G1506+E1506)/12,0))</f>
        <v>0</v>
      </c>
      <c r="D1506" s="294">
        <f>IF(F1506=0,0,ROUND(Q1506/F1506,0))</f>
        <v>0</v>
      </c>
      <c r="E1506" s="379">
        <f>E1507+E1508</f>
        <v>0</v>
      </c>
      <c r="F1506" s="380">
        <f>F1507+F1508</f>
        <v>0</v>
      </c>
      <c r="G1506" s="381">
        <f>G1507+G1508</f>
        <v>0</v>
      </c>
      <c r="H1506" s="295">
        <f>H1507+H1508</f>
        <v>0</v>
      </c>
      <c r="I1506" s="292">
        <f t="shared" ref="I1506" si="483">I1507+I1508</f>
        <v>0</v>
      </c>
      <c r="J1506" s="292">
        <f>J1509</f>
        <v>0</v>
      </c>
      <c r="K1506" s="292">
        <f>IF(H1506+J1506=K1507+K1508+K1509,H1506+J1506,"CHYBA")</f>
        <v>0</v>
      </c>
      <c r="L1506" s="292">
        <f>L1507+L1508</f>
        <v>0</v>
      </c>
      <c r="M1506" s="292">
        <f>M1507+M1508</f>
        <v>0</v>
      </c>
      <c r="N1506" s="292">
        <f>N1509</f>
        <v>0</v>
      </c>
      <c r="O1506" s="292">
        <f>IF(L1506+N1506=O1507+O1508+O1509,L1506+N1506,"CHYBA")</f>
        <v>0</v>
      </c>
      <c r="P1506" s="292">
        <f>P1507+P1508</f>
        <v>0</v>
      </c>
      <c r="Q1506" s="292">
        <f>Q1507+Q1508</f>
        <v>0</v>
      </c>
      <c r="R1506" s="292">
        <f>R1509</f>
        <v>0</v>
      </c>
      <c r="S1506" s="294">
        <f>IF(P1506+R1506=S1507+S1508+S1509,P1506+R1506,"CHYBA")</f>
        <v>0</v>
      </c>
    </row>
    <row r="1507" spans="1:19" ht="15.6" hidden="1" thickBot="1" x14ac:dyDescent="0.35">
      <c r="A1507" s="307" t="s">
        <v>121</v>
      </c>
      <c r="B1507" s="291" t="s">
        <v>120</v>
      </c>
      <c r="C1507" s="292">
        <f>IF(E1507+G1507=0, 0, ROUND((P1507-Q1507)/(G1507+E1507)/12,0))</f>
        <v>0</v>
      </c>
      <c r="D1507" s="294">
        <f>IF(F1507=0,0,ROUND(Q1507/F1507,0))</f>
        <v>0</v>
      </c>
      <c r="E1507" s="390"/>
      <c r="F1507" s="391"/>
      <c r="G1507" s="392"/>
      <c r="H1507" s="315"/>
      <c r="I1507" s="316"/>
      <c r="J1507" s="292" t="s">
        <v>120</v>
      </c>
      <c r="K1507" s="292">
        <f>H1507</f>
        <v>0</v>
      </c>
      <c r="L1507" s="316"/>
      <c r="M1507" s="316"/>
      <c r="N1507" s="292" t="s">
        <v>120</v>
      </c>
      <c r="O1507" s="292">
        <f>L1507</f>
        <v>0</v>
      </c>
      <c r="P1507" s="292">
        <f>H1507+L1507</f>
        <v>0</v>
      </c>
      <c r="Q1507" s="292">
        <f>I1507+M1507</f>
        <v>0</v>
      </c>
      <c r="R1507" s="292" t="s">
        <v>120</v>
      </c>
      <c r="S1507" s="294">
        <f>P1507</f>
        <v>0</v>
      </c>
    </row>
    <row r="1508" spans="1:19" ht="15.6" hidden="1" thickBot="1" x14ac:dyDescent="0.35">
      <c r="A1508" s="307" t="s">
        <v>122</v>
      </c>
      <c r="B1508" s="291" t="s">
        <v>120</v>
      </c>
      <c r="C1508" s="292">
        <f>IF(E1508+G1508=0, 0, ROUND((P1508-Q1508)/(G1508+E1508)/12,0))</f>
        <v>0</v>
      </c>
      <c r="D1508" s="294">
        <f>IF(F1508=0,0,ROUND(Q1508/F1508,0))</f>
        <v>0</v>
      </c>
      <c r="E1508" s="390"/>
      <c r="F1508" s="391"/>
      <c r="G1508" s="392"/>
      <c r="H1508" s="315"/>
      <c r="I1508" s="316"/>
      <c r="J1508" s="292" t="s">
        <v>120</v>
      </c>
      <c r="K1508" s="292">
        <f>H1508</f>
        <v>0</v>
      </c>
      <c r="L1508" s="316"/>
      <c r="M1508" s="316"/>
      <c r="N1508" s="292" t="s">
        <v>120</v>
      </c>
      <c r="O1508" s="292">
        <f>L1508</f>
        <v>0</v>
      </c>
      <c r="P1508" s="292">
        <f>H1508+L1508</f>
        <v>0</v>
      </c>
      <c r="Q1508" s="292">
        <f>I1508+M1508</f>
        <v>0</v>
      </c>
      <c r="R1508" s="292" t="s">
        <v>120</v>
      </c>
      <c r="S1508" s="294">
        <f>P1508</f>
        <v>0</v>
      </c>
    </row>
    <row r="1509" spans="1:19" ht="15.6" hidden="1" thickBot="1" x14ac:dyDescent="0.35">
      <c r="A1509" s="307" t="s">
        <v>123</v>
      </c>
      <c r="B1509" s="291" t="s">
        <v>120</v>
      </c>
      <c r="C1509" s="292" t="s">
        <v>120</v>
      </c>
      <c r="D1509" s="294" t="s">
        <v>120</v>
      </c>
      <c r="E1509" s="379" t="s">
        <v>120</v>
      </c>
      <c r="F1509" s="380" t="s">
        <v>120</v>
      </c>
      <c r="G1509" s="381" t="s">
        <v>120</v>
      </c>
      <c r="H1509" s="295" t="s">
        <v>120</v>
      </c>
      <c r="I1509" s="292" t="s">
        <v>120</v>
      </c>
      <c r="J1509" s="316"/>
      <c r="K1509" s="292">
        <f>J1509</f>
        <v>0</v>
      </c>
      <c r="L1509" s="292" t="s">
        <v>120</v>
      </c>
      <c r="M1509" s="292" t="s">
        <v>120</v>
      </c>
      <c r="N1509" s="316"/>
      <c r="O1509" s="292">
        <f>N1509</f>
        <v>0</v>
      </c>
      <c r="P1509" s="292" t="s">
        <v>120</v>
      </c>
      <c r="Q1509" s="292" t="s">
        <v>120</v>
      </c>
      <c r="R1509" s="292">
        <f>J1509+N1509</f>
        <v>0</v>
      </c>
      <c r="S1509" s="294">
        <f>R1509</f>
        <v>0</v>
      </c>
    </row>
    <row r="1510" spans="1:19" ht="18.600000000000001" hidden="1" thickBot="1" x14ac:dyDescent="0.35">
      <c r="A1510" s="308" t="s">
        <v>125</v>
      </c>
      <c r="B1510" s="309"/>
      <c r="C1510" s="292">
        <f>IF(E1510+G1510=0, 0, ROUND((P1510-Q1510)/(G1510+E1510)/12,0))</f>
        <v>0</v>
      </c>
      <c r="D1510" s="294">
        <f>IF(F1510=0,0,ROUND(Q1510/F1510,0))</f>
        <v>0</v>
      </c>
      <c r="E1510" s="379">
        <f>E1511+E1512</f>
        <v>0</v>
      </c>
      <c r="F1510" s="380">
        <f>F1511+F1512</f>
        <v>0</v>
      </c>
      <c r="G1510" s="381">
        <f>G1511+G1512</f>
        <v>0</v>
      </c>
      <c r="H1510" s="295">
        <f>H1511+H1512</f>
        <v>0</v>
      </c>
      <c r="I1510" s="292">
        <f t="shared" ref="I1510" si="484">I1511+I1512</f>
        <v>0</v>
      </c>
      <c r="J1510" s="292">
        <f>J1513</f>
        <v>0</v>
      </c>
      <c r="K1510" s="292">
        <f>IF(H1510+J1510=K1511+K1512+K1513,H1510+J1510,"CHYBA")</f>
        <v>0</v>
      </c>
      <c r="L1510" s="292">
        <f>L1511+L1512</f>
        <v>0</v>
      </c>
      <c r="M1510" s="292">
        <f>M1511+M1512</f>
        <v>0</v>
      </c>
      <c r="N1510" s="292">
        <f>N1513</f>
        <v>0</v>
      </c>
      <c r="O1510" s="292">
        <f>IF(L1510+N1510=O1511+O1512+O1513,L1510+N1510,"CHYBA")</f>
        <v>0</v>
      </c>
      <c r="P1510" s="292">
        <f>P1511+P1512</f>
        <v>0</v>
      </c>
      <c r="Q1510" s="292">
        <f>Q1511+Q1512</f>
        <v>0</v>
      </c>
      <c r="R1510" s="292">
        <f>R1513</f>
        <v>0</v>
      </c>
      <c r="S1510" s="294">
        <f>IF(P1510+R1510=S1511+S1512+S1513,P1510+R1510,"CHYBA")</f>
        <v>0</v>
      </c>
    </row>
    <row r="1511" spans="1:19" ht="15.6" hidden="1" thickBot="1" x14ac:dyDescent="0.35">
      <c r="A1511" s="307" t="s">
        <v>121</v>
      </c>
      <c r="B1511" s="291" t="s">
        <v>120</v>
      </c>
      <c r="C1511" s="292">
        <f>IF(E1511+G1511=0, 0, ROUND((P1511-Q1511)/(G1511+E1511)/12,0))</f>
        <v>0</v>
      </c>
      <c r="D1511" s="294">
        <f>IF(F1511=0,0,ROUND(Q1511/F1511,0))</f>
        <v>0</v>
      </c>
      <c r="E1511" s="390"/>
      <c r="F1511" s="391"/>
      <c r="G1511" s="392"/>
      <c r="H1511" s="315"/>
      <c r="I1511" s="316"/>
      <c r="J1511" s="292" t="s">
        <v>120</v>
      </c>
      <c r="K1511" s="292">
        <f>H1511</f>
        <v>0</v>
      </c>
      <c r="L1511" s="316"/>
      <c r="M1511" s="316"/>
      <c r="N1511" s="292" t="s">
        <v>120</v>
      </c>
      <c r="O1511" s="292">
        <f>L1511</f>
        <v>0</v>
      </c>
      <c r="P1511" s="292">
        <f>H1511+L1511</f>
        <v>0</v>
      </c>
      <c r="Q1511" s="292">
        <f>I1511+M1511</f>
        <v>0</v>
      </c>
      <c r="R1511" s="292" t="s">
        <v>120</v>
      </c>
      <c r="S1511" s="294">
        <f>P1511</f>
        <v>0</v>
      </c>
    </row>
    <row r="1512" spans="1:19" ht="15.6" hidden="1" thickBot="1" x14ac:dyDescent="0.35">
      <c r="A1512" s="307" t="s">
        <v>122</v>
      </c>
      <c r="B1512" s="291" t="s">
        <v>120</v>
      </c>
      <c r="C1512" s="292">
        <f>IF(E1512+G1512=0, 0, ROUND((P1512-Q1512)/(G1512+E1512)/12,0))</f>
        <v>0</v>
      </c>
      <c r="D1512" s="294">
        <f>IF(F1512=0,0,ROUND(Q1512/F1512,0))</f>
        <v>0</v>
      </c>
      <c r="E1512" s="390"/>
      <c r="F1512" s="391"/>
      <c r="G1512" s="392"/>
      <c r="H1512" s="315"/>
      <c r="I1512" s="316"/>
      <c r="J1512" s="292" t="s">
        <v>120</v>
      </c>
      <c r="K1512" s="292">
        <f>H1512</f>
        <v>0</v>
      </c>
      <c r="L1512" s="316"/>
      <c r="M1512" s="316"/>
      <c r="N1512" s="292" t="s">
        <v>120</v>
      </c>
      <c r="O1512" s="292">
        <f>L1512</f>
        <v>0</v>
      </c>
      <c r="P1512" s="292">
        <f>H1512+L1512</f>
        <v>0</v>
      </c>
      <c r="Q1512" s="292">
        <f>I1512+M1512</f>
        <v>0</v>
      </c>
      <c r="R1512" s="292" t="s">
        <v>120</v>
      </c>
      <c r="S1512" s="294">
        <f>P1512</f>
        <v>0</v>
      </c>
    </row>
    <row r="1513" spans="1:19" ht="15.6" hidden="1" thickBot="1" x14ac:dyDescent="0.35">
      <c r="A1513" s="325" t="s">
        <v>123</v>
      </c>
      <c r="B1513" s="326" t="s">
        <v>120</v>
      </c>
      <c r="C1513" s="327" t="s">
        <v>120</v>
      </c>
      <c r="D1513" s="333" t="s">
        <v>120</v>
      </c>
      <c r="E1513" s="382" t="s">
        <v>120</v>
      </c>
      <c r="F1513" s="383" t="s">
        <v>120</v>
      </c>
      <c r="G1513" s="384" t="s">
        <v>120</v>
      </c>
      <c r="H1513" s="331" t="s">
        <v>120</v>
      </c>
      <c r="I1513" s="327" t="s">
        <v>120</v>
      </c>
      <c r="J1513" s="332"/>
      <c r="K1513" s="327">
        <f>J1513</f>
        <v>0</v>
      </c>
      <c r="L1513" s="327" t="s">
        <v>120</v>
      </c>
      <c r="M1513" s="327" t="s">
        <v>120</v>
      </c>
      <c r="N1513" s="332"/>
      <c r="O1513" s="327">
        <f>N1513</f>
        <v>0</v>
      </c>
      <c r="P1513" s="327" t="s">
        <v>120</v>
      </c>
      <c r="Q1513" s="327" t="s">
        <v>120</v>
      </c>
      <c r="R1513" s="327">
        <f>J1513+N1513</f>
        <v>0</v>
      </c>
      <c r="S1513" s="333">
        <f>R1513</f>
        <v>0</v>
      </c>
    </row>
    <row r="1514" spans="1:19" ht="16.2" hidden="1" thickBot="1" x14ac:dyDescent="0.35">
      <c r="A1514" s="301" t="s">
        <v>128</v>
      </c>
      <c r="B1514" s="302" t="s">
        <v>120</v>
      </c>
      <c r="C1514" s="319">
        <f>IF(E1514+G1514=0, 0, ROUND((P1514-Q1514)/(G1514+E1514)/12,0))</f>
        <v>0</v>
      </c>
      <c r="D1514" s="324">
        <f>IF(F1514=0,0,ROUND(Q1514/F1514,0))</f>
        <v>0</v>
      </c>
      <c r="E1514" s="395">
        <f>E1515+E1516</f>
        <v>0</v>
      </c>
      <c r="F1514" s="396">
        <f>F1515+F1516</f>
        <v>0</v>
      </c>
      <c r="G1514" s="397">
        <f>G1515+G1516</f>
        <v>0</v>
      </c>
      <c r="H1514" s="306">
        <f>H1515+H1516</f>
        <v>0</v>
      </c>
      <c r="I1514" s="303">
        <f t="shared" ref="I1514" si="485">I1515+I1516</f>
        <v>0</v>
      </c>
      <c r="J1514" s="303">
        <f>J1517</f>
        <v>0</v>
      </c>
      <c r="K1514" s="303">
        <f>IF(H1514+J1514=K1515+K1516+K1517,H1514+J1514,"CHYBA")</f>
        <v>0</v>
      </c>
      <c r="L1514" s="303">
        <f>L1515+L1516</f>
        <v>0</v>
      </c>
      <c r="M1514" s="303">
        <f>M1515+M1516</f>
        <v>0</v>
      </c>
      <c r="N1514" s="303">
        <f>N1517</f>
        <v>0</v>
      </c>
      <c r="O1514" s="303">
        <f>IF(L1514+N1514=O1515+O1516+O1517,L1514+N1514,"CHYBA")</f>
        <v>0</v>
      </c>
      <c r="P1514" s="303">
        <f>P1515+P1516</f>
        <v>0</v>
      </c>
      <c r="Q1514" s="303">
        <f>Q1515+Q1516</f>
        <v>0</v>
      </c>
      <c r="R1514" s="303">
        <f>R1517</f>
        <v>0</v>
      </c>
      <c r="S1514" s="305">
        <f>IF(P1514+R1514=S1515+S1516+S1517,P1514+R1514,"CHYBA")</f>
        <v>0</v>
      </c>
    </row>
    <row r="1515" spans="1:19" ht="15.6" hidden="1" thickBot="1" x14ac:dyDescent="0.35">
      <c r="A1515" s="307" t="s">
        <v>121</v>
      </c>
      <c r="B1515" s="291" t="s">
        <v>120</v>
      </c>
      <c r="C1515" s="292">
        <f>IF(E1515+G1515=0, 0, ROUND((P1515-Q1515)/(G1515+E1515)/12,0))</f>
        <v>0</v>
      </c>
      <c r="D1515" s="294">
        <f>IF(F1515=0,0,ROUND(Q1515/F1515,0))</f>
        <v>0</v>
      </c>
      <c r="E1515" s="379">
        <f>E1519+E1523+E1527+E1531+E1535+E1539+E1543</f>
        <v>0</v>
      </c>
      <c r="F1515" s="380">
        <f>F1519+F1523+F1527+F1531+F1535+F1539+F1543</f>
        <v>0</v>
      </c>
      <c r="G1515" s="381">
        <f>G1519+G1523+G1527+G1531+G1535+G1539+G1543</f>
        <v>0</v>
      </c>
      <c r="H1515" s="295">
        <f>H1519+H1523+H1527+H1531+H1535+H1539+H1543</f>
        <v>0</v>
      </c>
      <c r="I1515" s="292">
        <f t="shared" ref="I1515:I1516" si="486">I1519+I1523+I1527+I1531+I1535+I1539+I1543</f>
        <v>0</v>
      </c>
      <c r="J1515" s="292" t="s">
        <v>120</v>
      </c>
      <c r="K1515" s="292">
        <f>H1515</f>
        <v>0</v>
      </c>
      <c r="L1515" s="292">
        <f>L1519+L1523+L1527+L1531+L1535+L1539+L1543</f>
        <v>0</v>
      </c>
      <c r="M1515" s="292">
        <f t="shared" ref="M1515:M1516" si="487">M1519+M1523+M1527+M1531+M1535+M1539+M1543</f>
        <v>0</v>
      </c>
      <c r="N1515" s="292" t="s">
        <v>120</v>
      </c>
      <c r="O1515" s="292">
        <f>L1515</f>
        <v>0</v>
      </c>
      <c r="P1515" s="292">
        <f>H1515+L1515</f>
        <v>0</v>
      </c>
      <c r="Q1515" s="292">
        <f>I1515+M1515</f>
        <v>0</v>
      </c>
      <c r="R1515" s="292" t="s">
        <v>120</v>
      </c>
      <c r="S1515" s="294">
        <f>P1515</f>
        <v>0</v>
      </c>
    </row>
    <row r="1516" spans="1:19" ht="15.6" hidden="1" thickBot="1" x14ac:dyDescent="0.35">
      <c r="A1516" s="307" t="s">
        <v>122</v>
      </c>
      <c r="B1516" s="291" t="s">
        <v>120</v>
      </c>
      <c r="C1516" s="292">
        <f>IF(E1516+G1516=0, 0, ROUND((P1516-Q1516)/(G1516+E1516)/12,0))</f>
        <v>0</v>
      </c>
      <c r="D1516" s="294">
        <f>IF(F1516=0,0,ROUND(Q1516/F1516,0))</f>
        <v>0</v>
      </c>
      <c r="E1516" s="379">
        <f>E1520+E1524+E1528+E1532+E1536+E1540+E1544</f>
        <v>0</v>
      </c>
      <c r="F1516" s="380">
        <f t="shared" ref="F1516:G1516" si="488">F1520+F1524+F1528+F1532+F1536+F1540+F1544</f>
        <v>0</v>
      </c>
      <c r="G1516" s="381">
        <f t="shared" si="488"/>
        <v>0</v>
      </c>
      <c r="H1516" s="295">
        <f>H1520+H1524+H1528+H1532+H1536+H1540+H1544</f>
        <v>0</v>
      </c>
      <c r="I1516" s="292">
        <f t="shared" si="486"/>
        <v>0</v>
      </c>
      <c r="J1516" s="292" t="s">
        <v>120</v>
      </c>
      <c r="K1516" s="292">
        <f>H1516</f>
        <v>0</v>
      </c>
      <c r="L1516" s="292">
        <f>L1520+L1524+L1528+L1532+L1536+L1540+L1544</f>
        <v>0</v>
      </c>
      <c r="M1516" s="292">
        <f t="shared" si="487"/>
        <v>0</v>
      </c>
      <c r="N1516" s="292" t="s">
        <v>120</v>
      </c>
      <c r="O1516" s="292">
        <f>L1516</f>
        <v>0</v>
      </c>
      <c r="P1516" s="292">
        <f>H1516+L1516</f>
        <v>0</v>
      </c>
      <c r="Q1516" s="292">
        <f>I1516+M1516</f>
        <v>0</v>
      </c>
      <c r="R1516" s="292" t="s">
        <v>120</v>
      </c>
      <c r="S1516" s="294">
        <f>P1516</f>
        <v>0</v>
      </c>
    </row>
    <row r="1517" spans="1:19" ht="15.6" hidden="1" thickBot="1" x14ac:dyDescent="0.35">
      <c r="A1517" s="307" t="s">
        <v>123</v>
      </c>
      <c r="B1517" s="291" t="s">
        <v>120</v>
      </c>
      <c r="C1517" s="292" t="s">
        <v>120</v>
      </c>
      <c r="D1517" s="294" t="s">
        <v>120</v>
      </c>
      <c r="E1517" s="379" t="s">
        <v>120</v>
      </c>
      <c r="F1517" s="380" t="s">
        <v>120</v>
      </c>
      <c r="G1517" s="381" t="s">
        <v>120</v>
      </c>
      <c r="H1517" s="295" t="s">
        <v>120</v>
      </c>
      <c r="I1517" s="292" t="s">
        <v>120</v>
      </c>
      <c r="J1517" s="292">
        <f>J1521+J1525+J1529+J1533+J1537+J1541+J1545</f>
        <v>0</v>
      </c>
      <c r="K1517" s="292">
        <f>J1517</f>
        <v>0</v>
      </c>
      <c r="L1517" s="292" t="s">
        <v>120</v>
      </c>
      <c r="M1517" s="292" t="s">
        <v>120</v>
      </c>
      <c r="N1517" s="292">
        <f>N1521+N1525+N1529+N1533+N1537+N1541+N1545</f>
        <v>0</v>
      </c>
      <c r="O1517" s="292">
        <f>N1517</f>
        <v>0</v>
      </c>
      <c r="P1517" s="292" t="s">
        <v>120</v>
      </c>
      <c r="Q1517" s="292" t="s">
        <v>120</v>
      </c>
      <c r="R1517" s="292">
        <f>J1517+N1517</f>
        <v>0</v>
      </c>
      <c r="S1517" s="294">
        <f>R1517</f>
        <v>0</v>
      </c>
    </row>
    <row r="1518" spans="1:19" ht="18.600000000000001" hidden="1" thickBot="1" x14ac:dyDescent="0.35">
      <c r="A1518" s="308" t="s">
        <v>125</v>
      </c>
      <c r="B1518" s="309"/>
      <c r="C1518" s="292">
        <f>IF(E1518+G1518=0, 0, ROUND((P1518-Q1518)/(G1518+E1518)/12,0))</f>
        <v>0</v>
      </c>
      <c r="D1518" s="294">
        <f>IF(F1518=0,0,ROUND(Q1518/F1518,0))</f>
        <v>0</v>
      </c>
      <c r="E1518" s="379">
        <f>E1519+E1520</f>
        <v>0</v>
      </c>
      <c r="F1518" s="380">
        <f>F1519+F1520</f>
        <v>0</v>
      </c>
      <c r="G1518" s="381">
        <f>G1519+G1520</f>
        <v>0</v>
      </c>
      <c r="H1518" s="310">
        <f>H1519+H1520</f>
        <v>0</v>
      </c>
      <c r="I1518" s="311">
        <f>I1519+I1520</f>
        <v>0</v>
      </c>
      <c r="J1518" s="311">
        <f>J1521</f>
        <v>0</v>
      </c>
      <c r="K1518" s="311">
        <f>IF(H1518+J1518=K1519+K1520+K1521,H1518+J1518,"CHYBA")</f>
        <v>0</v>
      </c>
      <c r="L1518" s="292">
        <f>L1519+L1520</f>
        <v>0</v>
      </c>
      <c r="M1518" s="292">
        <f>M1519+M1520</f>
        <v>0</v>
      </c>
      <c r="N1518" s="292">
        <f>N1521</f>
        <v>0</v>
      </c>
      <c r="O1518" s="292">
        <f>IF(L1518+N1518=O1519+O1520+O1521,L1518+N1518,"CHYBA")</f>
        <v>0</v>
      </c>
      <c r="P1518" s="292">
        <f>P1519+P1520</f>
        <v>0</v>
      </c>
      <c r="Q1518" s="292">
        <f>Q1519+Q1520</f>
        <v>0</v>
      </c>
      <c r="R1518" s="292">
        <f>R1521</f>
        <v>0</v>
      </c>
      <c r="S1518" s="294">
        <f>IF(P1518+R1518=S1519+S1520+S1521,P1518+R1518,"CHYBA")</f>
        <v>0</v>
      </c>
    </row>
    <row r="1519" spans="1:19" ht="15.6" hidden="1" thickBot="1" x14ac:dyDescent="0.35">
      <c r="A1519" s="307" t="s">
        <v>121</v>
      </c>
      <c r="B1519" s="291" t="s">
        <v>120</v>
      </c>
      <c r="C1519" s="292">
        <f>IF(E1519+G1519=0, 0, ROUND((P1519-Q1519)/(G1519+E1519)/12,0))</f>
        <v>0</v>
      </c>
      <c r="D1519" s="294">
        <f>IF(F1519=0,0,ROUND(Q1519/F1519,0))</f>
        <v>0</v>
      </c>
      <c r="E1519" s="390"/>
      <c r="F1519" s="391"/>
      <c r="G1519" s="392"/>
      <c r="H1519" s="315"/>
      <c r="I1519" s="316"/>
      <c r="J1519" s="311" t="s">
        <v>120</v>
      </c>
      <c r="K1519" s="311">
        <f>H1519</f>
        <v>0</v>
      </c>
      <c r="L1519" s="316"/>
      <c r="M1519" s="316"/>
      <c r="N1519" s="292" t="s">
        <v>120</v>
      </c>
      <c r="O1519" s="292">
        <f>L1519</f>
        <v>0</v>
      </c>
      <c r="P1519" s="292">
        <f>H1519+L1519</f>
        <v>0</v>
      </c>
      <c r="Q1519" s="292">
        <f>I1519+M1519</f>
        <v>0</v>
      </c>
      <c r="R1519" s="292" t="s">
        <v>120</v>
      </c>
      <c r="S1519" s="294">
        <f>P1519</f>
        <v>0</v>
      </c>
    </row>
    <row r="1520" spans="1:19" ht="15.6" hidden="1" thickBot="1" x14ac:dyDescent="0.35">
      <c r="A1520" s="307" t="s">
        <v>122</v>
      </c>
      <c r="B1520" s="291" t="s">
        <v>120</v>
      </c>
      <c r="C1520" s="292">
        <f>IF(E1520+G1520=0, 0, ROUND((P1520-Q1520)/(G1520+E1520)/12,0))</f>
        <v>0</v>
      </c>
      <c r="D1520" s="294">
        <f>IF(F1520=0,0,ROUND(Q1520/F1520,0))</f>
        <v>0</v>
      </c>
      <c r="E1520" s="390"/>
      <c r="F1520" s="391"/>
      <c r="G1520" s="392"/>
      <c r="H1520" s="315"/>
      <c r="I1520" s="316"/>
      <c r="J1520" s="311" t="s">
        <v>120</v>
      </c>
      <c r="K1520" s="311">
        <f>H1520</f>
        <v>0</v>
      </c>
      <c r="L1520" s="316"/>
      <c r="M1520" s="316"/>
      <c r="N1520" s="292" t="s">
        <v>120</v>
      </c>
      <c r="O1520" s="292">
        <f>L1520</f>
        <v>0</v>
      </c>
      <c r="P1520" s="292">
        <f>H1520+L1520</f>
        <v>0</v>
      </c>
      <c r="Q1520" s="292">
        <f>I1520+M1520</f>
        <v>0</v>
      </c>
      <c r="R1520" s="292" t="s">
        <v>120</v>
      </c>
      <c r="S1520" s="294">
        <f>P1520</f>
        <v>0</v>
      </c>
    </row>
    <row r="1521" spans="1:19" ht="15.6" hidden="1" thickBot="1" x14ac:dyDescent="0.35">
      <c r="A1521" s="307" t="s">
        <v>123</v>
      </c>
      <c r="B1521" s="291" t="s">
        <v>120</v>
      </c>
      <c r="C1521" s="292" t="s">
        <v>120</v>
      </c>
      <c r="D1521" s="294" t="s">
        <v>120</v>
      </c>
      <c r="E1521" s="379" t="s">
        <v>120</v>
      </c>
      <c r="F1521" s="380" t="s">
        <v>120</v>
      </c>
      <c r="G1521" s="381" t="s">
        <v>120</v>
      </c>
      <c r="H1521" s="295" t="s">
        <v>120</v>
      </c>
      <c r="I1521" s="292" t="s">
        <v>120</v>
      </c>
      <c r="J1521" s="316"/>
      <c r="K1521" s="311">
        <f>J1521</f>
        <v>0</v>
      </c>
      <c r="L1521" s="292" t="s">
        <v>120</v>
      </c>
      <c r="M1521" s="292" t="s">
        <v>120</v>
      </c>
      <c r="N1521" s="316"/>
      <c r="O1521" s="292">
        <f>N1521</f>
        <v>0</v>
      </c>
      <c r="P1521" s="292" t="s">
        <v>120</v>
      </c>
      <c r="Q1521" s="292" t="s">
        <v>120</v>
      </c>
      <c r="R1521" s="292">
        <f>J1521+N1521</f>
        <v>0</v>
      </c>
      <c r="S1521" s="294">
        <f>R1521</f>
        <v>0</v>
      </c>
    </row>
    <row r="1522" spans="1:19" ht="18.600000000000001" hidden="1" thickBot="1" x14ac:dyDescent="0.35">
      <c r="A1522" s="308" t="s">
        <v>125</v>
      </c>
      <c r="B1522" s="309"/>
      <c r="C1522" s="292">
        <f>IF(E1522+G1522=0, 0, ROUND((P1522-Q1522)/(G1522+E1522)/12,0))</f>
        <v>0</v>
      </c>
      <c r="D1522" s="294">
        <f>IF(F1522=0,0,ROUND(Q1522/F1522,0))</f>
        <v>0</v>
      </c>
      <c r="E1522" s="379">
        <f>E1523+E1524</f>
        <v>0</v>
      </c>
      <c r="F1522" s="380">
        <f>F1523+F1524</f>
        <v>0</v>
      </c>
      <c r="G1522" s="381">
        <f>G1523+G1524</f>
        <v>0</v>
      </c>
      <c r="H1522" s="295">
        <f>H1523+H1524</f>
        <v>0</v>
      </c>
      <c r="I1522" s="292">
        <f t="shared" ref="I1522" si="489">I1523+I1524</f>
        <v>0</v>
      </c>
      <c r="J1522" s="292">
        <f>J1525</f>
        <v>0</v>
      </c>
      <c r="K1522" s="292">
        <f>IF(H1522+J1522=K1523+K1524+K1525,H1522+J1522,"CHYBA")</f>
        <v>0</v>
      </c>
      <c r="L1522" s="292">
        <f>L1523+L1524</f>
        <v>0</v>
      </c>
      <c r="M1522" s="292">
        <f>M1523+M1524</f>
        <v>0</v>
      </c>
      <c r="N1522" s="292">
        <f>N1525</f>
        <v>0</v>
      </c>
      <c r="O1522" s="292">
        <f>IF(L1522+N1522=O1523+O1524+O1525,L1522+N1522,"CHYBA")</f>
        <v>0</v>
      </c>
      <c r="P1522" s="292">
        <f>P1523+P1524</f>
        <v>0</v>
      </c>
      <c r="Q1522" s="292">
        <f>Q1523+Q1524</f>
        <v>0</v>
      </c>
      <c r="R1522" s="292">
        <f>R1525</f>
        <v>0</v>
      </c>
      <c r="S1522" s="294">
        <f>IF(P1522+R1522=S1523+S1524+S1525,P1522+R1522,"CHYBA")</f>
        <v>0</v>
      </c>
    </row>
    <row r="1523" spans="1:19" ht="15.6" hidden="1" thickBot="1" x14ac:dyDescent="0.35">
      <c r="A1523" s="307" t="s">
        <v>121</v>
      </c>
      <c r="B1523" s="291" t="s">
        <v>120</v>
      </c>
      <c r="C1523" s="292">
        <f>IF(E1523+G1523=0, 0, ROUND((P1523-Q1523)/(G1523+E1523)/12,0))</f>
        <v>0</v>
      </c>
      <c r="D1523" s="294">
        <f>IF(F1523=0,0,ROUND(Q1523/F1523,0))</f>
        <v>0</v>
      </c>
      <c r="E1523" s="390"/>
      <c r="F1523" s="391"/>
      <c r="G1523" s="392"/>
      <c r="H1523" s="315"/>
      <c r="I1523" s="316"/>
      <c r="J1523" s="292" t="s">
        <v>120</v>
      </c>
      <c r="K1523" s="292">
        <f>H1523</f>
        <v>0</v>
      </c>
      <c r="L1523" s="316"/>
      <c r="M1523" s="316"/>
      <c r="N1523" s="292" t="s">
        <v>120</v>
      </c>
      <c r="O1523" s="292">
        <f>L1523</f>
        <v>0</v>
      </c>
      <c r="P1523" s="292">
        <f>H1523+L1523</f>
        <v>0</v>
      </c>
      <c r="Q1523" s="292">
        <f>I1523+M1523</f>
        <v>0</v>
      </c>
      <c r="R1523" s="292" t="s">
        <v>120</v>
      </c>
      <c r="S1523" s="294">
        <f>P1523</f>
        <v>0</v>
      </c>
    </row>
    <row r="1524" spans="1:19" ht="15.6" hidden="1" thickBot="1" x14ac:dyDescent="0.35">
      <c r="A1524" s="307" t="s">
        <v>122</v>
      </c>
      <c r="B1524" s="291" t="s">
        <v>120</v>
      </c>
      <c r="C1524" s="292">
        <f>IF(E1524+G1524=0, 0, ROUND((P1524-Q1524)/(G1524+E1524)/12,0))</f>
        <v>0</v>
      </c>
      <c r="D1524" s="294">
        <f>IF(F1524=0,0,ROUND(Q1524/F1524,0))</f>
        <v>0</v>
      </c>
      <c r="E1524" s="390"/>
      <c r="F1524" s="391"/>
      <c r="G1524" s="392"/>
      <c r="H1524" s="315"/>
      <c r="I1524" s="316"/>
      <c r="J1524" s="292" t="s">
        <v>120</v>
      </c>
      <c r="K1524" s="292">
        <f>H1524</f>
        <v>0</v>
      </c>
      <c r="L1524" s="316"/>
      <c r="M1524" s="316"/>
      <c r="N1524" s="292" t="s">
        <v>120</v>
      </c>
      <c r="O1524" s="292">
        <f>L1524</f>
        <v>0</v>
      </c>
      <c r="P1524" s="292">
        <f>H1524+L1524</f>
        <v>0</v>
      </c>
      <c r="Q1524" s="292">
        <f>I1524+M1524</f>
        <v>0</v>
      </c>
      <c r="R1524" s="292" t="s">
        <v>120</v>
      </c>
      <c r="S1524" s="294">
        <f>P1524</f>
        <v>0</v>
      </c>
    </row>
    <row r="1525" spans="1:19" ht="15.6" hidden="1" thickBot="1" x14ac:dyDescent="0.35">
      <c r="A1525" s="307" t="s">
        <v>123</v>
      </c>
      <c r="B1525" s="291" t="s">
        <v>120</v>
      </c>
      <c r="C1525" s="292" t="s">
        <v>120</v>
      </c>
      <c r="D1525" s="294" t="s">
        <v>120</v>
      </c>
      <c r="E1525" s="379" t="s">
        <v>120</v>
      </c>
      <c r="F1525" s="380" t="s">
        <v>120</v>
      </c>
      <c r="G1525" s="381" t="s">
        <v>120</v>
      </c>
      <c r="H1525" s="295" t="s">
        <v>120</v>
      </c>
      <c r="I1525" s="292" t="s">
        <v>120</v>
      </c>
      <c r="J1525" s="316"/>
      <c r="K1525" s="292">
        <f>J1525</f>
        <v>0</v>
      </c>
      <c r="L1525" s="292" t="s">
        <v>120</v>
      </c>
      <c r="M1525" s="292" t="s">
        <v>120</v>
      </c>
      <c r="N1525" s="316"/>
      <c r="O1525" s="292">
        <f>N1525</f>
        <v>0</v>
      </c>
      <c r="P1525" s="292" t="s">
        <v>120</v>
      </c>
      <c r="Q1525" s="292" t="s">
        <v>120</v>
      </c>
      <c r="R1525" s="292">
        <f>J1525+N1525</f>
        <v>0</v>
      </c>
      <c r="S1525" s="294">
        <f>R1525</f>
        <v>0</v>
      </c>
    </row>
    <row r="1526" spans="1:19" ht="18.600000000000001" hidden="1" thickBot="1" x14ac:dyDescent="0.35">
      <c r="A1526" s="308" t="s">
        <v>125</v>
      </c>
      <c r="B1526" s="309"/>
      <c r="C1526" s="292">
        <f>IF(E1526+G1526=0, 0, ROUND((P1526-Q1526)/(G1526+E1526)/12,0))</f>
        <v>0</v>
      </c>
      <c r="D1526" s="294">
        <f>IF(F1526=0,0,ROUND(Q1526/F1526,0))</f>
        <v>0</v>
      </c>
      <c r="E1526" s="379">
        <f>E1527+E1528</f>
        <v>0</v>
      </c>
      <c r="F1526" s="380">
        <f>F1527+F1528</f>
        <v>0</v>
      </c>
      <c r="G1526" s="381">
        <f>G1527+G1528</f>
        <v>0</v>
      </c>
      <c r="H1526" s="295">
        <f>H1527+H1528</f>
        <v>0</v>
      </c>
      <c r="I1526" s="292">
        <f t="shared" ref="I1526" si="490">I1527+I1528</f>
        <v>0</v>
      </c>
      <c r="J1526" s="292">
        <f>J1529</f>
        <v>0</v>
      </c>
      <c r="K1526" s="292">
        <f>IF(H1526+J1526=K1527+K1528+K1529,H1526+J1526,"CHYBA")</f>
        <v>0</v>
      </c>
      <c r="L1526" s="292">
        <f>L1527+L1528</f>
        <v>0</v>
      </c>
      <c r="M1526" s="292">
        <f>M1527+M1528</f>
        <v>0</v>
      </c>
      <c r="N1526" s="292">
        <f>N1529</f>
        <v>0</v>
      </c>
      <c r="O1526" s="292">
        <f>IF(L1526+N1526=O1527+O1528+O1529,L1526+N1526,"CHYBA")</f>
        <v>0</v>
      </c>
      <c r="P1526" s="292">
        <f>P1527+P1528</f>
        <v>0</v>
      </c>
      <c r="Q1526" s="292">
        <f>Q1527+Q1528</f>
        <v>0</v>
      </c>
      <c r="R1526" s="292">
        <f>R1529</f>
        <v>0</v>
      </c>
      <c r="S1526" s="294">
        <f>IF(P1526+R1526=S1527+S1528+S1529,P1526+R1526,"CHYBA")</f>
        <v>0</v>
      </c>
    </row>
    <row r="1527" spans="1:19" ht="15.6" hidden="1" thickBot="1" x14ac:dyDescent="0.35">
      <c r="A1527" s="307" t="s">
        <v>121</v>
      </c>
      <c r="B1527" s="291" t="s">
        <v>120</v>
      </c>
      <c r="C1527" s="292">
        <f>IF(E1527+G1527=0, 0, ROUND((P1527-Q1527)/(G1527+E1527)/12,0))</f>
        <v>0</v>
      </c>
      <c r="D1527" s="294">
        <f>IF(F1527=0,0,ROUND(Q1527/F1527,0))</f>
        <v>0</v>
      </c>
      <c r="E1527" s="390"/>
      <c r="F1527" s="391"/>
      <c r="G1527" s="392"/>
      <c r="H1527" s="315"/>
      <c r="I1527" s="316"/>
      <c r="J1527" s="292" t="s">
        <v>120</v>
      </c>
      <c r="K1527" s="292">
        <f>H1527</f>
        <v>0</v>
      </c>
      <c r="L1527" s="316"/>
      <c r="M1527" s="316"/>
      <c r="N1527" s="292" t="s">
        <v>120</v>
      </c>
      <c r="O1527" s="292">
        <f>L1527</f>
        <v>0</v>
      </c>
      <c r="P1527" s="292">
        <f>H1527+L1527</f>
        <v>0</v>
      </c>
      <c r="Q1527" s="292">
        <f>I1527+M1527</f>
        <v>0</v>
      </c>
      <c r="R1527" s="292" t="s">
        <v>120</v>
      </c>
      <c r="S1527" s="294">
        <f>P1527</f>
        <v>0</v>
      </c>
    </row>
    <row r="1528" spans="1:19" ht="15.6" hidden="1" thickBot="1" x14ac:dyDescent="0.35">
      <c r="A1528" s="307" t="s">
        <v>122</v>
      </c>
      <c r="B1528" s="291" t="s">
        <v>120</v>
      </c>
      <c r="C1528" s="292">
        <f>IF(E1528+G1528=0, 0, ROUND((P1528-Q1528)/(G1528+E1528)/12,0))</f>
        <v>0</v>
      </c>
      <c r="D1528" s="294">
        <f>IF(F1528=0,0,ROUND(Q1528/F1528,0))</f>
        <v>0</v>
      </c>
      <c r="E1528" s="390"/>
      <c r="F1528" s="391"/>
      <c r="G1528" s="392"/>
      <c r="H1528" s="315"/>
      <c r="I1528" s="316"/>
      <c r="J1528" s="292" t="s">
        <v>120</v>
      </c>
      <c r="K1528" s="292">
        <f>H1528</f>
        <v>0</v>
      </c>
      <c r="L1528" s="316"/>
      <c r="M1528" s="316"/>
      <c r="N1528" s="292" t="s">
        <v>120</v>
      </c>
      <c r="O1528" s="292">
        <f>L1528</f>
        <v>0</v>
      </c>
      <c r="P1528" s="292">
        <f>H1528+L1528</f>
        <v>0</v>
      </c>
      <c r="Q1528" s="292">
        <f>I1528+M1528</f>
        <v>0</v>
      </c>
      <c r="R1528" s="292" t="s">
        <v>120</v>
      </c>
      <c r="S1528" s="294">
        <f>P1528</f>
        <v>0</v>
      </c>
    </row>
    <row r="1529" spans="1:19" ht="15.6" hidden="1" thickBot="1" x14ac:dyDescent="0.35">
      <c r="A1529" s="307" t="s">
        <v>123</v>
      </c>
      <c r="B1529" s="291" t="s">
        <v>120</v>
      </c>
      <c r="C1529" s="292" t="s">
        <v>120</v>
      </c>
      <c r="D1529" s="294" t="s">
        <v>120</v>
      </c>
      <c r="E1529" s="379" t="s">
        <v>120</v>
      </c>
      <c r="F1529" s="380" t="s">
        <v>120</v>
      </c>
      <c r="G1529" s="381" t="s">
        <v>120</v>
      </c>
      <c r="H1529" s="295" t="s">
        <v>120</v>
      </c>
      <c r="I1529" s="292" t="s">
        <v>120</v>
      </c>
      <c r="J1529" s="316"/>
      <c r="K1529" s="292">
        <f>J1529</f>
        <v>0</v>
      </c>
      <c r="L1529" s="292" t="s">
        <v>120</v>
      </c>
      <c r="M1529" s="292" t="s">
        <v>120</v>
      </c>
      <c r="N1529" s="316"/>
      <c r="O1529" s="292">
        <f>N1529</f>
        <v>0</v>
      </c>
      <c r="P1529" s="292" t="s">
        <v>120</v>
      </c>
      <c r="Q1529" s="292" t="s">
        <v>120</v>
      </c>
      <c r="R1529" s="292">
        <f>J1529+N1529</f>
        <v>0</v>
      </c>
      <c r="S1529" s="294">
        <f>R1529</f>
        <v>0</v>
      </c>
    </row>
    <row r="1530" spans="1:19" ht="18.600000000000001" hidden="1" thickBot="1" x14ac:dyDescent="0.35">
      <c r="A1530" s="308" t="s">
        <v>125</v>
      </c>
      <c r="B1530" s="309"/>
      <c r="C1530" s="292">
        <f>IF(E1530+G1530=0, 0, ROUND((P1530-Q1530)/(G1530+E1530)/12,0))</f>
        <v>0</v>
      </c>
      <c r="D1530" s="294">
        <f>IF(F1530=0,0,ROUND(Q1530/F1530,0))</f>
        <v>0</v>
      </c>
      <c r="E1530" s="379">
        <f>E1531+E1532</f>
        <v>0</v>
      </c>
      <c r="F1530" s="380">
        <f>F1531+F1532</f>
        <v>0</v>
      </c>
      <c r="G1530" s="381">
        <f>G1531+G1532</f>
        <v>0</v>
      </c>
      <c r="H1530" s="295">
        <f>H1531+H1532</f>
        <v>0</v>
      </c>
      <c r="I1530" s="292">
        <f t="shared" ref="I1530" si="491">I1531+I1532</f>
        <v>0</v>
      </c>
      <c r="J1530" s="292">
        <f>J1533</f>
        <v>0</v>
      </c>
      <c r="K1530" s="292">
        <f>IF(H1530+J1530=K1531+K1532+K1533,H1530+J1530,"CHYBA")</f>
        <v>0</v>
      </c>
      <c r="L1530" s="292">
        <f>L1531+L1532</f>
        <v>0</v>
      </c>
      <c r="M1530" s="292">
        <f>M1531+M1532</f>
        <v>0</v>
      </c>
      <c r="N1530" s="292">
        <f>N1533</f>
        <v>0</v>
      </c>
      <c r="O1530" s="292">
        <f>IF(L1530+N1530=O1531+O1532+O1533,L1530+N1530,"CHYBA")</f>
        <v>0</v>
      </c>
      <c r="P1530" s="292">
        <f>P1531+P1532</f>
        <v>0</v>
      </c>
      <c r="Q1530" s="292">
        <f>Q1531+Q1532</f>
        <v>0</v>
      </c>
      <c r="R1530" s="292">
        <f>R1533</f>
        <v>0</v>
      </c>
      <c r="S1530" s="294">
        <f>IF(P1530+R1530=S1531+S1532+S1533,P1530+R1530,"CHYBA")</f>
        <v>0</v>
      </c>
    </row>
    <row r="1531" spans="1:19" ht="15.6" hidden="1" thickBot="1" x14ac:dyDescent="0.35">
      <c r="A1531" s="307" t="s">
        <v>121</v>
      </c>
      <c r="B1531" s="291" t="s">
        <v>120</v>
      </c>
      <c r="C1531" s="292">
        <f>IF(E1531+G1531=0, 0, ROUND((P1531-Q1531)/(G1531+E1531)/12,0))</f>
        <v>0</v>
      </c>
      <c r="D1531" s="294">
        <f>IF(F1531=0,0,ROUND(Q1531/F1531,0))</f>
        <v>0</v>
      </c>
      <c r="E1531" s="390"/>
      <c r="F1531" s="391"/>
      <c r="G1531" s="392"/>
      <c r="H1531" s="315"/>
      <c r="I1531" s="316"/>
      <c r="J1531" s="292" t="s">
        <v>120</v>
      </c>
      <c r="K1531" s="292">
        <f>H1531</f>
        <v>0</v>
      </c>
      <c r="L1531" s="316"/>
      <c r="M1531" s="316"/>
      <c r="N1531" s="292" t="s">
        <v>120</v>
      </c>
      <c r="O1531" s="292">
        <f>L1531</f>
        <v>0</v>
      </c>
      <c r="P1531" s="292">
        <f>H1531+L1531</f>
        <v>0</v>
      </c>
      <c r="Q1531" s="292">
        <f>I1531+M1531</f>
        <v>0</v>
      </c>
      <c r="R1531" s="292" t="s">
        <v>120</v>
      </c>
      <c r="S1531" s="294">
        <f>P1531</f>
        <v>0</v>
      </c>
    </row>
    <row r="1532" spans="1:19" ht="15.6" hidden="1" thickBot="1" x14ac:dyDescent="0.35">
      <c r="A1532" s="307" t="s">
        <v>122</v>
      </c>
      <c r="B1532" s="291" t="s">
        <v>120</v>
      </c>
      <c r="C1532" s="292">
        <f>IF(E1532+G1532=0, 0, ROUND((P1532-Q1532)/(G1532+E1532)/12,0))</f>
        <v>0</v>
      </c>
      <c r="D1532" s="294">
        <f>IF(F1532=0,0,ROUND(Q1532/F1532,0))</f>
        <v>0</v>
      </c>
      <c r="E1532" s="390"/>
      <c r="F1532" s="391"/>
      <c r="G1532" s="392"/>
      <c r="H1532" s="315"/>
      <c r="I1532" s="316"/>
      <c r="J1532" s="292" t="s">
        <v>120</v>
      </c>
      <c r="K1532" s="292">
        <f>H1532</f>
        <v>0</v>
      </c>
      <c r="L1532" s="316"/>
      <c r="M1532" s="316"/>
      <c r="N1532" s="292" t="s">
        <v>120</v>
      </c>
      <c r="O1532" s="292">
        <f>L1532</f>
        <v>0</v>
      </c>
      <c r="P1532" s="292">
        <f>H1532+L1532</f>
        <v>0</v>
      </c>
      <c r="Q1532" s="292">
        <f>I1532+M1532</f>
        <v>0</v>
      </c>
      <c r="R1532" s="292" t="s">
        <v>120</v>
      </c>
      <c r="S1532" s="294">
        <f>P1532</f>
        <v>0</v>
      </c>
    </row>
    <row r="1533" spans="1:19" ht="15.6" hidden="1" thickBot="1" x14ac:dyDescent="0.35">
      <c r="A1533" s="307" t="s">
        <v>123</v>
      </c>
      <c r="B1533" s="291" t="s">
        <v>120</v>
      </c>
      <c r="C1533" s="292" t="s">
        <v>120</v>
      </c>
      <c r="D1533" s="294" t="s">
        <v>120</v>
      </c>
      <c r="E1533" s="379" t="s">
        <v>120</v>
      </c>
      <c r="F1533" s="380" t="s">
        <v>120</v>
      </c>
      <c r="G1533" s="381" t="s">
        <v>120</v>
      </c>
      <c r="H1533" s="295" t="s">
        <v>120</v>
      </c>
      <c r="I1533" s="292" t="s">
        <v>120</v>
      </c>
      <c r="J1533" s="316"/>
      <c r="K1533" s="292">
        <f>J1533</f>
        <v>0</v>
      </c>
      <c r="L1533" s="292" t="s">
        <v>120</v>
      </c>
      <c r="M1533" s="292" t="s">
        <v>120</v>
      </c>
      <c r="N1533" s="316"/>
      <c r="O1533" s="292">
        <f>N1533</f>
        <v>0</v>
      </c>
      <c r="P1533" s="292" t="s">
        <v>120</v>
      </c>
      <c r="Q1533" s="292" t="s">
        <v>120</v>
      </c>
      <c r="R1533" s="292">
        <f>J1533+N1533</f>
        <v>0</v>
      </c>
      <c r="S1533" s="294">
        <f>R1533</f>
        <v>0</v>
      </c>
    </row>
    <row r="1534" spans="1:19" ht="18.600000000000001" hidden="1" thickBot="1" x14ac:dyDescent="0.35">
      <c r="A1534" s="308" t="s">
        <v>125</v>
      </c>
      <c r="B1534" s="309"/>
      <c r="C1534" s="292">
        <f>IF(E1534+G1534=0, 0, ROUND((P1534-Q1534)/(G1534+E1534)/12,0))</f>
        <v>0</v>
      </c>
      <c r="D1534" s="294">
        <f>IF(F1534=0,0,ROUND(Q1534/F1534,0))</f>
        <v>0</v>
      </c>
      <c r="E1534" s="379">
        <f>E1535+E1536</f>
        <v>0</v>
      </c>
      <c r="F1534" s="380">
        <f>F1535+F1536</f>
        <v>0</v>
      </c>
      <c r="G1534" s="381">
        <f>G1535+G1536</f>
        <v>0</v>
      </c>
      <c r="H1534" s="295">
        <f>H1535+H1536</f>
        <v>0</v>
      </c>
      <c r="I1534" s="292">
        <f t="shared" ref="I1534" si="492">I1535+I1536</f>
        <v>0</v>
      </c>
      <c r="J1534" s="292">
        <f>J1537</f>
        <v>0</v>
      </c>
      <c r="K1534" s="292">
        <f>IF(H1534+J1534=K1535+K1536+K1537,H1534+J1534,"CHYBA")</f>
        <v>0</v>
      </c>
      <c r="L1534" s="292">
        <f>L1535+L1536</f>
        <v>0</v>
      </c>
      <c r="M1534" s="292">
        <f>M1535+M1536</f>
        <v>0</v>
      </c>
      <c r="N1534" s="292">
        <f>N1537</f>
        <v>0</v>
      </c>
      <c r="O1534" s="292">
        <f>IF(L1534+N1534=O1535+O1536+O1537,L1534+N1534,"CHYBA")</f>
        <v>0</v>
      </c>
      <c r="P1534" s="292">
        <f>P1535+P1536</f>
        <v>0</v>
      </c>
      <c r="Q1534" s="292">
        <f>Q1535+Q1536</f>
        <v>0</v>
      </c>
      <c r="R1534" s="292">
        <f>R1537</f>
        <v>0</v>
      </c>
      <c r="S1534" s="294">
        <f>IF(P1534+R1534=S1535+S1536+S1537,P1534+R1534,"CHYBA")</f>
        <v>0</v>
      </c>
    </row>
    <row r="1535" spans="1:19" ht="15.6" hidden="1" thickBot="1" x14ac:dyDescent="0.35">
      <c r="A1535" s="307" t="s">
        <v>121</v>
      </c>
      <c r="B1535" s="291" t="s">
        <v>120</v>
      </c>
      <c r="C1535" s="292">
        <f>IF(E1535+G1535=0, 0, ROUND((P1535-Q1535)/(G1535+E1535)/12,0))</f>
        <v>0</v>
      </c>
      <c r="D1535" s="294">
        <f>IF(F1535=0,0,ROUND(Q1535/F1535,0))</f>
        <v>0</v>
      </c>
      <c r="E1535" s="390"/>
      <c r="F1535" s="391"/>
      <c r="G1535" s="392"/>
      <c r="H1535" s="315"/>
      <c r="I1535" s="316"/>
      <c r="J1535" s="292" t="s">
        <v>120</v>
      </c>
      <c r="K1535" s="292">
        <f>H1535</f>
        <v>0</v>
      </c>
      <c r="L1535" s="316"/>
      <c r="M1535" s="316"/>
      <c r="N1535" s="292" t="s">
        <v>120</v>
      </c>
      <c r="O1535" s="292">
        <f>L1535</f>
        <v>0</v>
      </c>
      <c r="P1535" s="292">
        <f>H1535+L1535</f>
        <v>0</v>
      </c>
      <c r="Q1535" s="292">
        <f>I1535+M1535</f>
        <v>0</v>
      </c>
      <c r="R1535" s="292" t="s">
        <v>120</v>
      </c>
      <c r="S1535" s="294">
        <f>P1535</f>
        <v>0</v>
      </c>
    </row>
    <row r="1536" spans="1:19" ht="15.6" hidden="1" thickBot="1" x14ac:dyDescent="0.35">
      <c r="A1536" s="307" t="s">
        <v>122</v>
      </c>
      <c r="B1536" s="291" t="s">
        <v>120</v>
      </c>
      <c r="C1536" s="292">
        <f>IF(E1536+G1536=0, 0, ROUND((P1536-Q1536)/(G1536+E1536)/12,0))</f>
        <v>0</v>
      </c>
      <c r="D1536" s="294">
        <f>IF(F1536=0,0,ROUND(Q1536/F1536,0))</f>
        <v>0</v>
      </c>
      <c r="E1536" s="390"/>
      <c r="F1536" s="391"/>
      <c r="G1536" s="392"/>
      <c r="H1536" s="315"/>
      <c r="I1536" s="316"/>
      <c r="J1536" s="292" t="s">
        <v>120</v>
      </c>
      <c r="K1536" s="292">
        <f>H1536</f>
        <v>0</v>
      </c>
      <c r="L1536" s="316"/>
      <c r="M1536" s="316"/>
      <c r="N1536" s="292" t="s">
        <v>120</v>
      </c>
      <c r="O1536" s="292">
        <f>L1536</f>
        <v>0</v>
      </c>
      <c r="P1536" s="292">
        <f>H1536+L1536</f>
        <v>0</v>
      </c>
      <c r="Q1536" s="292">
        <f>I1536+M1536</f>
        <v>0</v>
      </c>
      <c r="R1536" s="292" t="s">
        <v>120</v>
      </c>
      <c r="S1536" s="294">
        <f>P1536</f>
        <v>0</v>
      </c>
    </row>
    <row r="1537" spans="1:19" ht="15.6" hidden="1" thickBot="1" x14ac:dyDescent="0.35">
      <c r="A1537" s="307" t="s">
        <v>123</v>
      </c>
      <c r="B1537" s="291" t="s">
        <v>120</v>
      </c>
      <c r="C1537" s="292" t="s">
        <v>120</v>
      </c>
      <c r="D1537" s="294" t="s">
        <v>120</v>
      </c>
      <c r="E1537" s="379" t="s">
        <v>120</v>
      </c>
      <c r="F1537" s="380" t="s">
        <v>120</v>
      </c>
      <c r="G1537" s="381" t="s">
        <v>120</v>
      </c>
      <c r="H1537" s="295" t="s">
        <v>120</v>
      </c>
      <c r="I1537" s="292" t="s">
        <v>120</v>
      </c>
      <c r="J1537" s="316"/>
      <c r="K1537" s="292">
        <f>J1537</f>
        <v>0</v>
      </c>
      <c r="L1537" s="292" t="s">
        <v>120</v>
      </c>
      <c r="M1537" s="292" t="s">
        <v>120</v>
      </c>
      <c r="N1537" s="316"/>
      <c r="O1537" s="292">
        <f>N1537</f>
        <v>0</v>
      </c>
      <c r="P1537" s="292" t="s">
        <v>120</v>
      </c>
      <c r="Q1537" s="292" t="s">
        <v>120</v>
      </c>
      <c r="R1537" s="292">
        <f>J1537+N1537</f>
        <v>0</v>
      </c>
      <c r="S1537" s="294">
        <f>R1537</f>
        <v>0</v>
      </c>
    </row>
    <row r="1538" spans="1:19" ht="18.600000000000001" hidden="1" thickBot="1" x14ac:dyDescent="0.35">
      <c r="A1538" s="308" t="s">
        <v>125</v>
      </c>
      <c r="B1538" s="309"/>
      <c r="C1538" s="292">
        <f>IF(E1538+G1538=0, 0, ROUND((P1538-Q1538)/(G1538+E1538)/12,0))</f>
        <v>0</v>
      </c>
      <c r="D1538" s="294">
        <f>IF(F1538=0,0,ROUND(Q1538/F1538,0))</f>
        <v>0</v>
      </c>
      <c r="E1538" s="379">
        <f>E1539+E1540</f>
        <v>0</v>
      </c>
      <c r="F1538" s="380">
        <f>F1539+F1540</f>
        <v>0</v>
      </c>
      <c r="G1538" s="381">
        <f>G1539+G1540</f>
        <v>0</v>
      </c>
      <c r="H1538" s="295">
        <f>H1539+H1540</f>
        <v>0</v>
      </c>
      <c r="I1538" s="292">
        <f t="shared" ref="I1538" si="493">I1539+I1540</f>
        <v>0</v>
      </c>
      <c r="J1538" s="292">
        <f>J1541</f>
        <v>0</v>
      </c>
      <c r="K1538" s="292">
        <f>IF(H1538+J1538=K1539+K1540+K1541,H1538+J1538,"CHYBA")</f>
        <v>0</v>
      </c>
      <c r="L1538" s="292">
        <f>L1539+L1540</f>
        <v>0</v>
      </c>
      <c r="M1538" s="292">
        <f>M1539+M1540</f>
        <v>0</v>
      </c>
      <c r="N1538" s="292">
        <f>N1541</f>
        <v>0</v>
      </c>
      <c r="O1538" s="292">
        <f>IF(L1538+N1538=O1539+O1540+O1541,L1538+N1538,"CHYBA")</f>
        <v>0</v>
      </c>
      <c r="P1538" s="292">
        <f>P1539+P1540</f>
        <v>0</v>
      </c>
      <c r="Q1538" s="292">
        <f>Q1539+Q1540</f>
        <v>0</v>
      </c>
      <c r="R1538" s="292">
        <f>R1541</f>
        <v>0</v>
      </c>
      <c r="S1538" s="294">
        <f>IF(P1538+R1538=S1539+S1540+S1541,P1538+R1538,"CHYBA")</f>
        <v>0</v>
      </c>
    </row>
    <row r="1539" spans="1:19" ht="15.6" hidden="1" thickBot="1" x14ac:dyDescent="0.35">
      <c r="A1539" s="307" t="s">
        <v>121</v>
      </c>
      <c r="B1539" s="291" t="s">
        <v>120</v>
      </c>
      <c r="C1539" s="292">
        <f>IF(E1539+G1539=0, 0, ROUND((P1539-Q1539)/(G1539+E1539)/12,0))</f>
        <v>0</v>
      </c>
      <c r="D1539" s="294">
        <f>IF(F1539=0,0,ROUND(Q1539/F1539,0))</f>
        <v>0</v>
      </c>
      <c r="E1539" s="390"/>
      <c r="F1539" s="391"/>
      <c r="G1539" s="392"/>
      <c r="H1539" s="315"/>
      <c r="I1539" s="316"/>
      <c r="J1539" s="292" t="s">
        <v>120</v>
      </c>
      <c r="K1539" s="292">
        <f>H1539</f>
        <v>0</v>
      </c>
      <c r="L1539" s="316"/>
      <c r="M1539" s="316"/>
      <c r="N1539" s="292" t="s">
        <v>120</v>
      </c>
      <c r="O1539" s="292">
        <f>L1539</f>
        <v>0</v>
      </c>
      <c r="P1539" s="292">
        <f>H1539+L1539</f>
        <v>0</v>
      </c>
      <c r="Q1539" s="292">
        <f>I1539+M1539</f>
        <v>0</v>
      </c>
      <c r="R1539" s="292" t="s">
        <v>120</v>
      </c>
      <c r="S1539" s="294">
        <f>P1539</f>
        <v>0</v>
      </c>
    </row>
    <row r="1540" spans="1:19" ht="15.6" hidden="1" thickBot="1" x14ac:dyDescent="0.35">
      <c r="A1540" s="307" t="s">
        <v>122</v>
      </c>
      <c r="B1540" s="291" t="s">
        <v>120</v>
      </c>
      <c r="C1540" s="292">
        <f>IF(E1540+G1540=0, 0, ROUND((P1540-Q1540)/(G1540+E1540)/12,0))</f>
        <v>0</v>
      </c>
      <c r="D1540" s="294">
        <f>IF(F1540=0,0,ROUND(Q1540/F1540,0))</f>
        <v>0</v>
      </c>
      <c r="E1540" s="390"/>
      <c r="F1540" s="391"/>
      <c r="G1540" s="392"/>
      <c r="H1540" s="315"/>
      <c r="I1540" s="316"/>
      <c r="J1540" s="292" t="s">
        <v>120</v>
      </c>
      <c r="K1540" s="292">
        <f>H1540</f>
        <v>0</v>
      </c>
      <c r="L1540" s="316"/>
      <c r="M1540" s="316"/>
      <c r="N1540" s="292" t="s">
        <v>120</v>
      </c>
      <c r="O1540" s="292">
        <f>L1540</f>
        <v>0</v>
      </c>
      <c r="P1540" s="292">
        <f>H1540+L1540</f>
        <v>0</v>
      </c>
      <c r="Q1540" s="292">
        <f>I1540+M1540</f>
        <v>0</v>
      </c>
      <c r="R1540" s="292" t="s">
        <v>120</v>
      </c>
      <c r="S1540" s="294">
        <f>P1540</f>
        <v>0</v>
      </c>
    </row>
    <row r="1541" spans="1:19" ht="15.6" hidden="1" thickBot="1" x14ac:dyDescent="0.35">
      <c r="A1541" s="307" t="s">
        <v>123</v>
      </c>
      <c r="B1541" s="291" t="s">
        <v>120</v>
      </c>
      <c r="C1541" s="292" t="s">
        <v>120</v>
      </c>
      <c r="D1541" s="294" t="s">
        <v>120</v>
      </c>
      <c r="E1541" s="379" t="s">
        <v>120</v>
      </c>
      <c r="F1541" s="380" t="s">
        <v>120</v>
      </c>
      <c r="G1541" s="381" t="s">
        <v>120</v>
      </c>
      <c r="H1541" s="295" t="s">
        <v>120</v>
      </c>
      <c r="I1541" s="292" t="s">
        <v>120</v>
      </c>
      <c r="J1541" s="316"/>
      <c r="K1541" s="292">
        <f>J1541</f>
        <v>0</v>
      </c>
      <c r="L1541" s="292" t="s">
        <v>120</v>
      </c>
      <c r="M1541" s="292" t="s">
        <v>120</v>
      </c>
      <c r="N1541" s="316"/>
      <c r="O1541" s="292">
        <f>N1541</f>
        <v>0</v>
      </c>
      <c r="P1541" s="292" t="s">
        <v>120</v>
      </c>
      <c r="Q1541" s="292" t="s">
        <v>120</v>
      </c>
      <c r="R1541" s="292">
        <f>J1541+N1541</f>
        <v>0</v>
      </c>
      <c r="S1541" s="294">
        <f>R1541</f>
        <v>0</v>
      </c>
    </row>
    <row r="1542" spans="1:19" ht="18.600000000000001" hidden="1" thickBot="1" x14ac:dyDescent="0.35">
      <c r="A1542" s="308" t="s">
        <v>125</v>
      </c>
      <c r="B1542" s="309"/>
      <c r="C1542" s="292">
        <f>IF(E1542+G1542=0, 0, ROUND((P1542-Q1542)/(G1542+E1542)/12,0))</f>
        <v>0</v>
      </c>
      <c r="D1542" s="294">
        <f>IF(F1542=0,0,ROUND(Q1542/F1542,0))</f>
        <v>0</v>
      </c>
      <c r="E1542" s="379">
        <f>E1543+E1544</f>
        <v>0</v>
      </c>
      <c r="F1542" s="380">
        <f>F1543+F1544</f>
        <v>0</v>
      </c>
      <c r="G1542" s="381">
        <f>G1543+G1544</f>
        <v>0</v>
      </c>
      <c r="H1542" s="295">
        <f>H1543+H1544</f>
        <v>0</v>
      </c>
      <c r="I1542" s="292">
        <f t="shared" ref="I1542" si="494">I1543+I1544</f>
        <v>0</v>
      </c>
      <c r="J1542" s="292">
        <f>J1545</f>
        <v>0</v>
      </c>
      <c r="K1542" s="292">
        <f>IF(H1542+J1542=K1543+K1544+K1545,H1542+J1542,"CHYBA")</f>
        <v>0</v>
      </c>
      <c r="L1542" s="292">
        <f>L1543+L1544</f>
        <v>0</v>
      </c>
      <c r="M1542" s="292">
        <f>M1543+M1544</f>
        <v>0</v>
      </c>
      <c r="N1542" s="292">
        <f>N1545</f>
        <v>0</v>
      </c>
      <c r="O1542" s="292">
        <f>IF(L1542+N1542=O1543+O1544+O1545,L1542+N1542,"CHYBA")</f>
        <v>0</v>
      </c>
      <c r="P1542" s="292">
        <f>P1543+P1544</f>
        <v>0</v>
      </c>
      <c r="Q1542" s="292">
        <f>Q1543+Q1544</f>
        <v>0</v>
      </c>
      <c r="R1542" s="292">
        <f>R1545</f>
        <v>0</v>
      </c>
      <c r="S1542" s="294">
        <f>IF(P1542+R1542=S1543+S1544+S1545,P1542+R1542,"CHYBA")</f>
        <v>0</v>
      </c>
    </row>
    <row r="1543" spans="1:19" ht="15.6" hidden="1" thickBot="1" x14ac:dyDescent="0.35">
      <c r="A1543" s="307" t="s">
        <v>121</v>
      </c>
      <c r="B1543" s="291" t="s">
        <v>120</v>
      </c>
      <c r="C1543" s="292">
        <f>IF(E1543+G1543=0, 0, ROUND((P1543-Q1543)/(G1543+E1543)/12,0))</f>
        <v>0</v>
      </c>
      <c r="D1543" s="294">
        <f>IF(F1543=0,0,ROUND(Q1543/F1543,0))</f>
        <v>0</v>
      </c>
      <c r="E1543" s="390"/>
      <c r="F1543" s="391"/>
      <c r="G1543" s="392"/>
      <c r="H1543" s="315"/>
      <c r="I1543" s="316"/>
      <c r="J1543" s="292" t="s">
        <v>120</v>
      </c>
      <c r="K1543" s="292">
        <f>H1543</f>
        <v>0</v>
      </c>
      <c r="L1543" s="316"/>
      <c r="M1543" s="316"/>
      <c r="N1543" s="292" t="s">
        <v>120</v>
      </c>
      <c r="O1543" s="292">
        <f>L1543</f>
        <v>0</v>
      </c>
      <c r="P1543" s="292">
        <f>H1543+L1543</f>
        <v>0</v>
      </c>
      <c r="Q1543" s="292">
        <f>I1543+M1543</f>
        <v>0</v>
      </c>
      <c r="R1543" s="292" t="s">
        <v>120</v>
      </c>
      <c r="S1543" s="294">
        <f>P1543</f>
        <v>0</v>
      </c>
    </row>
    <row r="1544" spans="1:19" ht="15.6" hidden="1" thickBot="1" x14ac:dyDescent="0.35">
      <c r="A1544" s="307" t="s">
        <v>122</v>
      </c>
      <c r="B1544" s="291" t="s">
        <v>120</v>
      </c>
      <c r="C1544" s="292">
        <f>IF(E1544+G1544=0, 0, ROUND((P1544-Q1544)/(G1544+E1544)/12,0))</f>
        <v>0</v>
      </c>
      <c r="D1544" s="294">
        <f>IF(F1544=0,0,ROUND(Q1544/F1544,0))</f>
        <v>0</v>
      </c>
      <c r="E1544" s="390"/>
      <c r="F1544" s="391"/>
      <c r="G1544" s="392"/>
      <c r="H1544" s="315"/>
      <c r="I1544" s="316"/>
      <c r="J1544" s="292" t="s">
        <v>120</v>
      </c>
      <c r="K1544" s="292">
        <f>H1544</f>
        <v>0</v>
      </c>
      <c r="L1544" s="316"/>
      <c r="M1544" s="316"/>
      <c r="N1544" s="292" t="s">
        <v>120</v>
      </c>
      <c r="O1544" s="292">
        <f>L1544</f>
        <v>0</v>
      </c>
      <c r="P1544" s="292">
        <f>H1544+L1544</f>
        <v>0</v>
      </c>
      <c r="Q1544" s="292">
        <f>I1544+M1544</f>
        <v>0</v>
      </c>
      <c r="R1544" s="292" t="s">
        <v>120</v>
      </c>
      <c r="S1544" s="294">
        <f>P1544</f>
        <v>0</v>
      </c>
    </row>
    <row r="1545" spans="1:19" ht="15.6" hidden="1" thickBot="1" x14ac:dyDescent="0.35">
      <c r="A1545" s="325" t="s">
        <v>123</v>
      </c>
      <c r="B1545" s="326" t="s">
        <v>120</v>
      </c>
      <c r="C1545" s="327" t="s">
        <v>120</v>
      </c>
      <c r="D1545" s="333" t="s">
        <v>120</v>
      </c>
      <c r="E1545" s="382" t="s">
        <v>120</v>
      </c>
      <c r="F1545" s="383" t="s">
        <v>120</v>
      </c>
      <c r="G1545" s="384" t="s">
        <v>120</v>
      </c>
      <c r="H1545" s="331" t="s">
        <v>120</v>
      </c>
      <c r="I1545" s="327" t="s">
        <v>120</v>
      </c>
      <c r="J1545" s="332"/>
      <c r="K1545" s="327">
        <f>J1545</f>
        <v>0</v>
      </c>
      <c r="L1545" s="327" t="s">
        <v>120</v>
      </c>
      <c r="M1545" s="327" t="s">
        <v>120</v>
      </c>
      <c r="N1545" s="332"/>
      <c r="O1545" s="327">
        <f>N1545</f>
        <v>0</v>
      </c>
      <c r="P1545" s="327" t="s">
        <v>120</v>
      </c>
      <c r="Q1545" s="327" t="s">
        <v>120</v>
      </c>
      <c r="R1545" s="327">
        <f>J1545+N1545</f>
        <v>0</v>
      </c>
      <c r="S1545" s="333">
        <f>R1545</f>
        <v>0</v>
      </c>
    </row>
    <row r="1546" spans="1:19" ht="16.2" hidden="1" thickBot="1" x14ac:dyDescent="0.35">
      <c r="A1546" s="301" t="s">
        <v>128</v>
      </c>
      <c r="B1546" s="302" t="s">
        <v>120</v>
      </c>
      <c r="C1546" s="319">
        <f>IF(E1546+G1546=0, 0, ROUND((P1546-Q1546)/(G1546+E1546)/12,0))</f>
        <v>0</v>
      </c>
      <c r="D1546" s="324">
        <f>IF(F1546=0,0,ROUND(Q1546/F1546,0))</f>
        <v>0</v>
      </c>
      <c r="E1546" s="395">
        <f>E1547+E1548</f>
        <v>0</v>
      </c>
      <c r="F1546" s="396">
        <f>F1547+F1548</f>
        <v>0</v>
      </c>
      <c r="G1546" s="397">
        <f>G1547+G1548</f>
        <v>0</v>
      </c>
      <c r="H1546" s="306">
        <f>H1547+H1548</f>
        <v>0</v>
      </c>
      <c r="I1546" s="303">
        <f t="shared" ref="I1546" si="495">I1547+I1548</f>
        <v>0</v>
      </c>
      <c r="J1546" s="303">
        <f>J1549</f>
        <v>0</v>
      </c>
      <c r="K1546" s="303">
        <f>IF(H1546+J1546=K1547+K1548+K1549,H1546+J1546,"CHYBA")</f>
        <v>0</v>
      </c>
      <c r="L1546" s="303">
        <f>L1547+L1548</f>
        <v>0</v>
      </c>
      <c r="M1546" s="303">
        <f>M1547+M1548</f>
        <v>0</v>
      </c>
      <c r="N1546" s="303">
        <f>N1549</f>
        <v>0</v>
      </c>
      <c r="O1546" s="303">
        <f>IF(L1546+N1546=O1547+O1548+O1549,L1546+N1546,"CHYBA")</f>
        <v>0</v>
      </c>
      <c r="P1546" s="303">
        <f>P1547+P1548</f>
        <v>0</v>
      </c>
      <c r="Q1546" s="303">
        <f>Q1547+Q1548</f>
        <v>0</v>
      </c>
      <c r="R1546" s="303">
        <f>R1549</f>
        <v>0</v>
      </c>
      <c r="S1546" s="305">
        <f>IF(P1546+R1546=S1547+S1548+S1549,P1546+R1546,"CHYBA")</f>
        <v>0</v>
      </c>
    </row>
    <row r="1547" spans="1:19" ht="15.6" hidden="1" thickBot="1" x14ac:dyDescent="0.35">
      <c r="A1547" s="307" t="s">
        <v>121</v>
      </c>
      <c r="B1547" s="291" t="s">
        <v>120</v>
      </c>
      <c r="C1547" s="292">
        <f>IF(E1547+G1547=0, 0, ROUND((P1547-Q1547)/(G1547+E1547)/12,0))</f>
        <v>0</v>
      </c>
      <c r="D1547" s="294">
        <f>IF(F1547=0,0,ROUND(Q1547/F1547,0))</f>
        <v>0</v>
      </c>
      <c r="E1547" s="379">
        <f>E1551+E1555+E1559+E1563+E1567+E1571+E1575</f>
        <v>0</v>
      </c>
      <c r="F1547" s="380">
        <f>F1551+F1555+F1559+F1563+F1567+F1571+F1575</f>
        <v>0</v>
      </c>
      <c r="G1547" s="381">
        <f>G1551+G1555+G1559+G1563+G1567+G1571+G1575</f>
        <v>0</v>
      </c>
      <c r="H1547" s="295">
        <f>H1551+H1555+H1559+H1563+H1567+H1571+H1575</f>
        <v>0</v>
      </c>
      <c r="I1547" s="292">
        <f t="shared" ref="I1547:I1548" si="496">I1551+I1555+I1559+I1563+I1567+I1571+I1575</f>
        <v>0</v>
      </c>
      <c r="J1547" s="292" t="s">
        <v>120</v>
      </c>
      <c r="K1547" s="292">
        <f>H1547</f>
        <v>0</v>
      </c>
      <c r="L1547" s="292">
        <f>L1551+L1555+L1559+L1563+L1567+L1571+L1575</f>
        <v>0</v>
      </c>
      <c r="M1547" s="292">
        <f t="shared" ref="M1547:M1548" si="497">M1551+M1555+M1559+M1563+M1567+M1571+M1575</f>
        <v>0</v>
      </c>
      <c r="N1547" s="292" t="s">
        <v>120</v>
      </c>
      <c r="O1547" s="292">
        <f>L1547</f>
        <v>0</v>
      </c>
      <c r="P1547" s="292">
        <f>H1547+L1547</f>
        <v>0</v>
      </c>
      <c r="Q1547" s="292">
        <f>I1547+M1547</f>
        <v>0</v>
      </c>
      <c r="R1547" s="292" t="s">
        <v>120</v>
      </c>
      <c r="S1547" s="294">
        <f>P1547</f>
        <v>0</v>
      </c>
    </row>
    <row r="1548" spans="1:19" ht="15.6" hidden="1" thickBot="1" x14ac:dyDescent="0.35">
      <c r="A1548" s="307" t="s">
        <v>122</v>
      </c>
      <c r="B1548" s="291" t="s">
        <v>120</v>
      </c>
      <c r="C1548" s="292">
        <f>IF(E1548+G1548=0, 0, ROUND((P1548-Q1548)/(G1548+E1548)/12,0))</f>
        <v>0</v>
      </c>
      <c r="D1548" s="294">
        <f>IF(F1548=0,0,ROUND(Q1548/F1548,0))</f>
        <v>0</v>
      </c>
      <c r="E1548" s="379">
        <f>E1552+E1556+E1560+E1564+E1568+E1572+E1576</f>
        <v>0</v>
      </c>
      <c r="F1548" s="380">
        <f t="shared" ref="F1548:G1548" si="498">F1552+F1556+F1560+F1564+F1568+F1572+F1576</f>
        <v>0</v>
      </c>
      <c r="G1548" s="381">
        <f t="shared" si="498"/>
        <v>0</v>
      </c>
      <c r="H1548" s="295">
        <f>H1552+H1556+H1560+H1564+H1568+H1572+H1576</f>
        <v>0</v>
      </c>
      <c r="I1548" s="292">
        <f t="shared" si="496"/>
        <v>0</v>
      </c>
      <c r="J1548" s="292" t="s">
        <v>120</v>
      </c>
      <c r="K1548" s="292">
        <f>H1548</f>
        <v>0</v>
      </c>
      <c r="L1548" s="292">
        <f>L1552+L1556+L1560+L1564+L1568+L1572+L1576</f>
        <v>0</v>
      </c>
      <c r="M1548" s="292">
        <f t="shared" si="497"/>
        <v>0</v>
      </c>
      <c r="N1548" s="292" t="s">
        <v>120</v>
      </c>
      <c r="O1548" s="292">
        <f>L1548</f>
        <v>0</v>
      </c>
      <c r="P1548" s="292">
        <f>H1548+L1548</f>
        <v>0</v>
      </c>
      <c r="Q1548" s="292">
        <f>I1548+M1548</f>
        <v>0</v>
      </c>
      <c r="R1548" s="292" t="s">
        <v>120</v>
      </c>
      <c r="S1548" s="294">
        <f>P1548</f>
        <v>0</v>
      </c>
    </row>
    <row r="1549" spans="1:19" ht="15.6" hidden="1" thickBot="1" x14ac:dyDescent="0.35">
      <c r="A1549" s="307" t="s">
        <v>123</v>
      </c>
      <c r="B1549" s="291" t="s">
        <v>120</v>
      </c>
      <c r="C1549" s="292" t="s">
        <v>120</v>
      </c>
      <c r="D1549" s="294" t="s">
        <v>120</v>
      </c>
      <c r="E1549" s="379" t="s">
        <v>120</v>
      </c>
      <c r="F1549" s="380" t="s">
        <v>120</v>
      </c>
      <c r="G1549" s="381" t="s">
        <v>120</v>
      </c>
      <c r="H1549" s="295" t="s">
        <v>120</v>
      </c>
      <c r="I1549" s="292" t="s">
        <v>120</v>
      </c>
      <c r="J1549" s="292">
        <f>J1553+J1557+J1561+J1565+J1569+J1573+J1577</f>
        <v>0</v>
      </c>
      <c r="K1549" s="292">
        <f>J1549</f>
        <v>0</v>
      </c>
      <c r="L1549" s="292" t="s">
        <v>120</v>
      </c>
      <c r="M1549" s="292" t="s">
        <v>120</v>
      </c>
      <c r="N1549" s="292">
        <f>N1553+N1557+N1561+N1565+N1569+N1573+N1577</f>
        <v>0</v>
      </c>
      <c r="O1549" s="292">
        <f>N1549</f>
        <v>0</v>
      </c>
      <c r="P1549" s="292" t="s">
        <v>120</v>
      </c>
      <c r="Q1549" s="292" t="s">
        <v>120</v>
      </c>
      <c r="R1549" s="292">
        <f>J1549+N1549</f>
        <v>0</v>
      </c>
      <c r="S1549" s="294">
        <f>R1549</f>
        <v>0</v>
      </c>
    </row>
    <row r="1550" spans="1:19" ht="18.600000000000001" hidden="1" thickBot="1" x14ac:dyDescent="0.35">
      <c r="A1550" s="308" t="s">
        <v>125</v>
      </c>
      <c r="B1550" s="309"/>
      <c r="C1550" s="292">
        <f>IF(E1550+G1550=0, 0, ROUND((P1550-Q1550)/(G1550+E1550)/12,0))</f>
        <v>0</v>
      </c>
      <c r="D1550" s="294">
        <f>IF(F1550=0,0,ROUND(Q1550/F1550,0))</f>
        <v>0</v>
      </c>
      <c r="E1550" s="379">
        <f>E1551+E1552</f>
        <v>0</v>
      </c>
      <c r="F1550" s="380">
        <f>F1551+F1552</f>
        <v>0</v>
      </c>
      <c r="G1550" s="381">
        <f>G1551+G1552</f>
        <v>0</v>
      </c>
      <c r="H1550" s="310">
        <f>H1551+H1552</f>
        <v>0</v>
      </c>
      <c r="I1550" s="311">
        <f>I1551+I1552</f>
        <v>0</v>
      </c>
      <c r="J1550" s="311">
        <f>J1553</f>
        <v>0</v>
      </c>
      <c r="K1550" s="311">
        <f>IF(H1550+J1550=K1551+K1552+K1553,H1550+J1550,"CHYBA")</f>
        <v>0</v>
      </c>
      <c r="L1550" s="292">
        <f>L1551+L1552</f>
        <v>0</v>
      </c>
      <c r="M1550" s="292">
        <f>M1551+M1552</f>
        <v>0</v>
      </c>
      <c r="N1550" s="292">
        <f>N1553</f>
        <v>0</v>
      </c>
      <c r="O1550" s="292">
        <f>IF(L1550+N1550=O1551+O1552+O1553,L1550+N1550,"CHYBA")</f>
        <v>0</v>
      </c>
      <c r="P1550" s="292">
        <f>P1551+P1552</f>
        <v>0</v>
      </c>
      <c r="Q1550" s="292">
        <f>Q1551+Q1552</f>
        <v>0</v>
      </c>
      <c r="R1550" s="292">
        <f>R1553</f>
        <v>0</v>
      </c>
      <c r="S1550" s="294">
        <f>IF(P1550+R1550=S1551+S1552+S1553,P1550+R1550,"CHYBA")</f>
        <v>0</v>
      </c>
    </row>
    <row r="1551" spans="1:19" ht="15.6" hidden="1" thickBot="1" x14ac:dyDescent="0.35">
      <c r="A1551" s="307" t="s">
        <v>121</v>
      </c>
      <c r="B1551" s="291" t="s">
        <v>120</v>
      </c>
      <c r="C1551" s="292">
        <f>IF(E1551+G1551=0, 0, ROUND((P1551-Q1551)/(G1551+E1551)/12,0))</f>
        <v>0</v>
      </c>
      <c r="D1551" s="294">
        <f>IF(F1551=0,0,ROUND(Q1551/F1551,0))</f>
        <v>0</v>
      </c>
      <c r="E1551" s="390"/>
      <c r="F1551" s="391"/>
      <c r="G1551" s="392"/>
      <c r="H1551" s="315"/>
      <c r="I1551" s="316"/>
      <c r="J1551" s="311" t="s">
        <v>120</v>
      </c>
      <c r="K1551" s="311">
        <f>H1551</f>
        <v>0</v>
      </c>
      <c r="L1551" s="316"/>
      <c r="M1551" s="316"/>
      <c r="N1551" s="292" t="s">
        <v>120</v>
      </c>
      <c r="O1551" s="292">
        <f>L1551</f>
        <v>0</v>
      </c>
      <c r="P1551" s="292">
        <f>H1551+L1551</f>
        <v>0</v>
      </c>
      <c r="Q1551" s="292">
        <f>I1551+M1551</f>
        <v>0</v>
      </c>
      <c r="R1551" s="292" t="s">
        <v>120</v>
      </c>
      <c r="S1551" s="294">
        <f>P1551</f>
        <v>0</v>
      </c>
    </row>
    <row r="1552" spans="1:19" ht="15.6" hidden="1" thickBot="1" x14ac:dyDescent="0.35">
      <c r="A1552" s="307" t="s">
        <v>122</v>
      </c>
      <c r="B1552" s="291" t="s">
        <v>120</v>
      </c>
      <c r="C1552" s="292">
        <f>IF(E1552+G1552=0, 0, ROUND((P1552-Q1552)/(G1552+E1552)/12,0))</f>
        <v>0</v>
      </c>
      <c r="D1552" s="294">
        <f>IF(F1552=0,0,ROUND(Q1552/F1552,0))</f>
        <v>0</v>
      </c>
      <c r="E1552" s="390"/>
      <c r="F1552" s="391"/>
      <c r="G1552" s="392"/>
      <c r="H1552" s="315"/>
      <c r="I1552" s="316"/>
      <c r="J1552" s="311" t="s">
        <v>120</v>
      </c>
      <c r="K1552" s="311">
        <f>H1552</f>
        <v>0</v>
      </c>
      <c r="L1552" s="316"/>
      <c r="M1552" s="316"/>
      <c r="N1552" s="292" t="s">
        <v>120</v>
      </c>
      <c r="O1552" s="292">
        <f>L1552</f>
        <v>0</v>
      </c>
      <c r="P1552" s="292">
        <f>H1552+L1552</f>
        <v>0</v>
      </c>
      <c r="Q1552" s="292">
        <f>I1552+M1552</f>
        <v>0</v>
      </c>
      <c r="R1552" s="292" t="s">
        <v>120</v>
      </c>
      <c r="S1552" s="294">
        <f>P1552</f>
        <v>0</v>
      </c>
    </row>
    <row r="1553" spans="1:19" ht="15.6" hidden="1" thickBot="1" x14ac:dyDescent="0.35">
      <c r="A1553" s="307" t="s">
        <v>123</v>
      </c>
      <c r="B1553" s="291" t="s">
        <v>120</v>
      </c>
      <c r="C1553" s="292" t="s">
        <v>120</v>
      </c>
      <c r="D1553" s="294" t="s">
        <v>120</v>
      </c>
      <c r="E1553" s="379" t="s">
        <v>120</v>
      </c>
      <c r="F1553" s="380" t="s">
        <v>120</v>
      </c>
      <c r="G1553" s="381" t="s">
        <v>120</v>
      </c>
      <c r="H1553" s="295" t="s">
        <v>120</v>
      </c>
      <c r="I1553" s="292" t="s">
        <v>120</v>
      </c>
      <c r="J1553" s="316"/>
      <c r="K1553" s="311">
        <f>J1553</f>
        <v>0</v>
      </c>
      <c r="L1553" s="292" t="s">
        <v>120</v>
      </c>
      <c r="M1553" s="292" t="s">
        <v>120</v>
      </c>
      <c r="N1553" s="316"/>
      <c r="O1553" s="292">
        <f>N1553</f>
        <v>0</v>
      </c>
      <c r="P1553" s="292" t="s">
        <v>120</v>
      </c>
      <c r="Q1553" s="292" t="s">
        <v>120</v>
      </c>
      <c r="R1553" s="292">
        <f>J1553+N1553</f>
        <v>0</v>
      </c>
      <c r="S1553" s="294">
        <f>R1553</f>
        <v>0</v>
      </c>
    </row>
    <row r="1554" spans="1:19" ht="18.600000000000001" hidden="1" thickBot="1" x14ac:dyDescent="0.35">
      <c r="A1554" s="308" t="s">
        <v>125</v>
      </c>
      <c r="B1554" s="309"/>
      <c r="C1554" s="292">
        <f>IF(E1554+G1554=0, 0, ROUND((P1554-Q1554)/(G1554+E1554)/12,0))</f>
        <v>0</v>
      </c>
      <c r="D1554" s="294">
        <f>IF(F1554=0,0,ROUND(Q1554/F1554,0))</f>
        <v>0</v>
      </c>
      <c r="E1554" s="379">
        <f>E1555+E1556</f>
        <v>0</v>
      </c>
      <c r="F1554" s="380">
        <f>F1555+F1556</f>
        <v>0</v>
      </c>
      <c r="G1554" s="381">
        <f>G1555+G1556</f>
        <v>0</v>
      </c>
      <c r="H1554" s="295">
        <f>H1555+H1556</f>
        <v>0</v>
      </c>
      <c r="I1554" s="292">
        <f t="shared" ref="I1554" si="499">I1555+I1556</f>
        <v>0</v>
      </c>
      <c r="J1554" s="292">
        <f>J1557</f>
        <v>0</v>
      </c>
      <c r="K1554" s="292">
        <f>IF(H1554+J1554=K1555+K1556+K1557,H1554+J1554,"CHYBA")</f>
        <v>0</v>
      </c>
      <c r="L1554" s="292">
        <f>L1555+L1556</f>
        <v>0</v>
      </c>
      <c r="M1554" s="292">
        <f>M1555+M1556</f>
        <v>0</v>
      </c>
      <c r="N1554" s="292">
        <f>N1557</f>
        <v>0</v>
      </c>
      <c r="O1554" s="292">
        <f>IF(L1554+N1554=O1555+O1556+O1557,L1554+N1554,"CHYBA")</f>
        <v>0</v>
      </c>
      <c r="P1554" s="292">
        <f>P1555+P1556</f>
        <v>0</v>
      </c>
      <c r="Q1554" s="292">
        <f>Q1555+Q1556</f>
        <v>0</v>
      </c>
      <c r="R1554" s="292">
        <f>R1557</f>
        <v>0</v>
      </c>
      <c r="S1554" s="294">
        <f>IF(P1554+R1554=S1555+S1556+S1557,P1554+R1554,"CHYBA")</f>
        <v>0</v>
      </c>
    </row>
    <row r="1555" spans="1:19" ht="15.6" hidden="1" thickBot="1" x14ac:dyDescent="0.35">
      <c r="A1555" s="307" t="s">
        <v>121</v>
      </c>
      <c r="B1555" s="291" t="s">
        <v>120</v>
      </c>
      <c r="C1555" s="292">
        <f>IF(E1555+G1555=0, 0, ROUND((P1555-Q1555)/(G1555+E1555)/12,0))</f>
        <v>0</v>
      </c>
      <c r="D1555" s="294">
        <f>IF(F1555=0,0,ROUND(Q1555/F1555,0))</f>
        <v>0</v>
      </c>
      <c r="E1555" s="390"/>
      <c r="F1555" s="391"/>
      <c r="G1555" s="392"/>
      <c r="H1555" s="315"/>
      <c r="I1555" s="316"/>
      <c r="J1555" s="292" t="s">
        <v>120</v>
      </c>
      <c r="K1555" s="292">
        <f>H1555</f>
        <v>0</v>
      </c>
      <c r="L1555" s="316"/>
      <c r="M1555" s="316"/>
      <c r="N1555" s="292" t="s">
        <v>120</v>
      </c>
      <c r="O1555" s="292">
        <f>L1555</f>
        <v>0</v>
      </c>
      <c r="P1555" s="292">
        <f>H1555+L1555</f>
        <v>0</v>
      </c>
      <c r="Q1555" s="292">
        <f>I1555+M1555</f>
        <v>0</v>
      </c>
      <c r="R1555" s="292" t="s">
        <v>120</v>
      </c>
      <c r="S1555" s="294">
        <f>P1555</f>
        <v>0</v>
      </c>
    </row>
    <row r="1556" spans="1:19" ht="15.6" hidden="1" thickBot="1" x14ac:dyDescent="0.35">
      <c r="A1556" s="307" t="s">
        <v>122</v>
      </c>
      <c r="B1556" s="291" t="s">
        <v>120</v>
      </c>
      <c r="C1556" s="292">
        <f>IF(E1556+G1556=0, 0, ROUND((P1556-Q1556)/(G1556+E1556)/12,0))</f>
        <v>0</v>
      </c>
      <c r="D1556" s="294">
        <f>IF(F1556=0,0,ROUND(Q1556/F1556,0))</f>
        <v>0</v>
      </c>
      <c r="E1556" s="390"/>
      <c r="F1556" s="391"/>
      <c r="G1556" s="392"/>
      <c r="H1556" s="315"/>
      <c r="I1556" s="316"/>
      <c r="J1556" s="292" t="s">
        <v>120</v>
      </c>
      <c r="K1556" s="292">
        <f>H1556</f>
        <v>0</v>
      </c>
      <c r="L1556" s="316"/>
      <c r="M1556" s="316"/>
      <c r="N1556" s="292" t="s">
        <v>120</v>
      </c>
      <c r="O1556" s="292">
        <f>L1556</f>
        <v>0</v>
      </c>
      <c r="P1556" s="292">
        <f>H1556+L1556</f>
        <v>0</v>
      </c>
      <c r="Q1556" s="292">
        <f>I1556+M1556</f>
        <v>0</v>
      </c>
      <c r="R1556" s="292" t="s">
        <v>120</v>
      </c>
      <c r="S1556" s="294">
        <f>P1556</f>
        <v>0</v>
      </c>
    </row>
    <row r="1557" spans="1:19" ht="15.6" hidden="1" thickBot="1" x14ac:dyDescent="0.35">
      <c r="A1557" s="307" t="s">
        <v>123</v>
      </c>
      <c r="B1557" s="291" t="s">
        <v>120</v>
      </c>
      <c r="C1557" s="292" t="s">
        <v>120</v>
      </c>
      <c r="D1557" s="294" t="s">
        <v>120</v>
      </c>
      <c r="E1557" s="379" t="s">
        <v>120</v>
      </c>
      <c r="F1557" s="380" t="s">
        <v>120</v>
      </c>
      <c r="G1557" s="381" t="s">
        <v>120</v>
      </c>
      <c r="H1557" s="295" t="s">
        <v>120</v>
      </c>
      <c r="I1557" s="292" t="s">
        <v>120</v>
      </c>
      <c r="J1557" s="316"/>
      <c r="K1557" s="292">
        <f>J1557</f>
        <v>0</v>
      </c>
      <c r="L1557" s="292" t="s">
        <v>120</v>
      </c>
      <c r="M1557" s="292" t="s">
        <v>120</v>
      </c>
      <c r="N1557" s="316"/>
      <c r="O1557" s="292">
        <f>N1557</f>
        <v>0</v>
      </c>
      <c r="P1557" s="292" t="s">
        <v>120</v>
      </c>
      <c r="Q1557" s="292" t="s">
        <v>120</v>
      </c>
      <c r="R1557" s="292">
        <f>J1557+N1557</f>
        <v>0</v>
      </c>
      <c r="S1557" s="294">
        <f>R1557</f>
        <v>0</v>
      </c>
    </row>
    <row r="1558" spans="1:19" ht="18.600000000000001" hidden="1" thickBot="1" x14ac:dyDescent="0.35">
      <c r="A1558" s="308" t="s">
        <v>125</v>
      </c>
      <c r="B1558" s="309"/>
      <c r="C1558" s="292">
        <f>IF(E1558+G1558=0, 0, ROUND((P1558-Q1558)/(G1558+E1558)/12,0))</f>
        <v>0</v>
      </c>
      <c r="D1558" s="294">
        <f>IF(F1558=0,0,ROUND(Q1558/F1558,0))</f>
        <v>0</v>
      </c>
      <c r="E1558" s="379">
        <f>E1559+E1560</f>
        <v>0</v>
      </c>
      <c r="F1558" s="380">
        <f>F1559+F1560</f>
        <v>0</v>
      </c>
      <c r="G1558" s="381">
        <f>G1559+G1560</f>
        <v>0</v>
      </c>
      <c r="H1558" s="295">
        <f>H1559+H1560</f>
        <v>0</v>
      </c>
      <c r="I1558" s="292">
        <f t="shared" ref="I1558" si="500">I1559+I1560</f>
        <v>0</v>
      </c>
      <c r="J1558" s="292">
        <f>J1561</f>
        <v>0</v>
      </c>
      <c r="K1558" s="292">
        <f>IF(H1558+J1558=K1559+K1560+K1561,H1558+J1558,"CHYBA")</f>
        <v>0</v>
      </c>
      <c r="L1558" s="292">
        <f>L1559+L1560</f>
        <v>0</v>
      </c>
      <c r="M1558" s="292">
        <f>M1559+M1560</f>
        <v>0</v>
      </c>
      <c r="N1558" s="292">
        <f>N1561</f>
        <v>0</v>
      </c>
      <c r="O1558" s="292">
        <f>IF(L1558+N1558=O1559+O1560+O1561,L1558+N1558,"CHYBA")</f>
        <v>0</v>
      </c>
      <c r="P1558" s="292">
        <f>P1559+P1560</f>
        <v>0</v>
      </c>
      <c r="Q1558" s="292">
        <f>Q1559+Q1560</f>
        <v>0</v>
      </c>
      <c r="R1558" s="292">
        <f>R1561</f>
        <v>0</v>
      </c>
      <c r="S1558" s="294">
        <f>IF(P1558+R1558=S1559+S1560+S1561,P1558+R1558,"CHYBA")</f>
        <v>0</v>
      </c>
    </row>
    <row r="1559" spans="1:19" ht="15.6" hidden="1" thickBot="1" x14ac:dyDescent="0.35">
      <c r="A1559" s="307" t="s">
        <v>121</v>
      </c>
      <c r="B1559" s="291" t="s">
        <v>120</v>
      </c>
      <c r="C1559" s="292">
        <f>IF(E1559+G1559=0, 0, ROUND((P1559-Q1559)/(G1559+E1559)/12,0))</f>
        <v>0</v>
      </c>
      <c r="D1559" s="294">
        <f>IF(F1559=0,0,ROUND(Q1559/F1559,0))</f>
        <v>0</v>
      </c>
      <c r="E1559" s="390"/>
      <c r="F1559" s="391"/>
      <c r="G1559" s="392"/>
      <c r="H1559" s="315"/>
      <c r="I1559" s="316"/>
      <c r="J1559" s="292" t="s">
        <v>120</v>
      </c>
      <c r="K1559" s="292">
        <f>H1559</f>
        <v>0</v>
      </c>
      <c r="L1559" s="316"/>
      <c r="M1559" s="316"/>
      <c r="N1559" s="292" t="s">
        <v>120</v>
      </c>
      <c r="O1559" s="292">
        <f>L1559</f>
        <v>0</v>
      </c>
      <c r="P1559" s="292">
        <f>H1559+L1559</f>
        <v>0</v>
      </c>
      <c r="Q1559" s="292">
        <f>I1559+M1559</f>
        <v>0</v>
      </c>
      <c r="R1559" s="292" t="s">
        <v>120</v>
      </c>
      <c r="S1559" s="294">
        <f>P1559</f>
        <v>0</v>
      </c>
    </row>
    <row r="1560" spans="1:19" ht="15.6" hidden="1" thickBot="1" x14ac:dyDescent="0.35">
      <c r="A1560" s="307" t="s">
        <v>122</v>
      </c>
      <c r="B1560" s="291" t="s">
        <v>120</v>
      </c>
      <c r="C1560" s="292">
        <f>IF(E1560+G1560=0, 0, ROUND((P1560-Q1560)/(G1560+E1560)/12,0))</f>
        <v>0</v>
      </c>
      <c r="D1560" s="294">
        <f>IF(F1560=0,0,ROUND(Q1560/F1560,0))</f>
        <v>0</v>
      </c>
      <c r="E1560" s="390"/>
      <c r="F1560" s="391"/>
      <c r="G1560" s="392"/>
      <c r="H1560" s="315"/>
      <c r="I1560" s="316"/>
      <c r="J1560" s="292" t="s">
        <v>120</v>
      </c>
      <c r="K1560" s="292">
        <f>H1560</f>
        <v>0</v>
      </c>
      <c r="L1560" s="316"/>
      <c r="M1560" s="316"/>
      <c r="N1560" s="292" t="s">
        <v>120</v>
      </c>
      <c r="O1560" s="292">
        <f>L1560</f>
        <v>0</v>
      </c>
      <c r="P1560" s="292">
        <f>H1560+L1560</f>
        <v>0</v>
      </c>
      <c r="Q1560" s="292">
        <f>I1560+M1560</f>
        <v>0</v>
      </c>
      <c r="R1560" s="292" t="s">
        <v>120</v>
      </c>
      <c r="S1560" s="294">
        <f>P1560</f>
        <v>0</v>
      </c>
    </row>
    <row r="1561" spans="1:19" ht="15.6" hidden="1" thickBot="1" x14ac:dyDescent="0.35">
      <c r="A1561" s="307" t="s">
        <v>123</v>
      </c>
      <c r="B1561" s="291" t="s">
        <v>120</v>
      </c>
      <c r="C1561" s="292" t="s">
        <v>120</v>
      </c>
      <c r="D1561" s="294" t="s">
        <v>120</v>
      </c>
      <c r="E1561" s="379" t="s">
        <v>120</v>
      </c>
      <c r="F1561" s="380" t="s">
        <v>120</v>
      </c>
      <c r="G1561" s="381" t="s">
        <v>120</v>
      </c>
      <c r="H1561" s="295" t="s">
        <v>120</v>
      </c>
      <c r="I1561" s="292" t="s">
        <v>120</v>
      </c>
      <c r="J1561" s="316"/>
      <c r="K1561" s="292">
        <f>J1561</f>
        <v>0</v>
      </c>
      <c r="L1561" s="292" t="s">
        <v>120</v>
      </c>
      <c r="M1561" s="292" t="s">
        <v>120</v>
      </c>
      <c r="N1561" s="316"/>
      <c r="O1561" s="292">
        <f>N1561</f>
        <v>0</v>
      </c>
      <c r="P1561" s="292" t="s">
        <v>120</v>
      </c>
      <c r="Q1561" s="292" t="s">
        <v>120</v>
      </c>
      <c r="R1561" s="292">
        <f>J1561+N1561</f>
        <v>0</v>
      </c>
      <c r="S1561" s="294">
        <f>R1561</f>
        <v>0</v>
      </c>
    </row>
    <row r="1562" spans="1:19" ht="18.600000000000001" hidden="1" thickBot="1" x14ac:dyDescent="0.35">
      <c r="A1562" s="308" t="s">
        <v>125</v>
      </c>
      <c r="B1562" s="309"/>
      <c r="C1562" s="292">
        <f>IF(E1562+G1562=0, 0, ROUND((P1562-Q1562)/(G1562+E1562)/12,0))</f>
        <v>0</v>
      </c>
      <c r="D1562" s="294">
        <f>IF(F1562=0,0,ROUND(Q1562/F1562,0))</f>
        <v>0</v>
      </c>
      <c r="E1562" s="379">
        <f>E1563+E1564</f>
        <v>0</v>
      </c>
      <c r="F1562" s="380">
        <f>F1563+F1564</f>
        <v>0</v>
      </c>
      <c r="G1562" s="381">
        <f>G1563+G1564</f>
        <v>0</v>
      </c>
      <c r="H1562" s="295">
        <f>H1563+H1564</f>
        <v>0</v>
      </c>
      <c r="I1562" s="292">
        <f t="shared" ref="I1562" si="501">I1563+I1564</f>
        <v>0</v>
      </c>
      <c r="J1562" s="292">
        <f>J1565</f>
        <v>0</v>
      </c>
      <c r="K1562" s="292">
        <f>IF(H1562+J1562=K1563+K1564+K1565,H1562+J1562,"CHYBA")</f>
        <v>0</v>
      </c>
      <c r="L1562" s="292">
        <f>L1563+L1564</f>
        <v>0</v>
      </c>
      <c r="M1562" s="292">
        <f>M1563+M1564</f>
        <v>0</v>
      </c>
      <c r="N1562" s="292">
        <f>N1565</f>
        <v>0</v>
      </c>
      <c r="O1562" s="292">
        <f>IF(L1562+N1562=O1563+O1564+O1565,L1562+N1562,"CHYBA")</f>
        <v>0</v>
      </c>
      <c r="P1562" s="292">
        <f>P1563+P1564</f>
        <v>0</v>
      </c>
      <c r="Q1562" s="292">
        <f>Q1563+Q1564</f>
        <v>0</v>
      </c>
      <c r="R1562" s="292">
        <f>R1565</f>
        <v>0</v>
      </c>
      <c r="S1562" s="294">
        <f>IF(P1562+R1562=S1563+S1564+S1565,P1562+R1562,"CHYBA")</f>
        <v>0</v>
      </c>
    </row>
    <row r="1563" spans="1:19" ht="15.6" hidden="1" thickBot="1" x14ac:dyDescent="0.35">
      <c r="A1563" s="307" t="s">
        <v>121</v>
      </c>
      <c r="B1563" s="291" t="s">
        <v>120</v>
      </c>
      <c r="C1563" s="292">
        <f>IF(E1563+G1563=0, 0, ROUND((P1563-Q1563)/(G1563+E1563)/12,0))</f>
        <v>0</v>
      </c>
      <c r="D1563" s="294">
        <f>IF(F1563=0,0,ROUND(Q1563/F1563,0))</f>
        <v>0</v>
      </c>
      <c r="E1563" s="390"/>
      <c r="F1563" s="391"/>
      <c r="G1563" s="392"/>
      <c r="H1563" s="315"/>
      <c r="I1563" s="316"/>
      <c r="J1563" s="292" t="s">
        <v>120</v>
      </c>
      <c r="K1563" s="292">
        <f>H1563</f>
        <v>0</v>
      </c>
      <c r="L1563" s="316"/>
      <c r="M1563" s="316"/>
      <c r="N1563" s="292" t="s">
        <v>120</v>
      </c>
      <c r="O1563" s="292">
        <f>L1563</f>
        <v>0</v>
      </c>
      <c r="P1563" s="292">
        <f>H1563+L1563</f>
        <v>0</v>
      </c>
      <c r="Q1563" s="292">
        <f>I1563+M1563</f>
        <v>0</v>
      </c>
      <c r="R1563" s="292" t="s">
        <v>120</v>
      </c>
      <c r="S1563" s="294">
        <f>P1563</f>
        <v>0</v>
      </c>
    </row>
    <row r="1564" spans="1:19" ht="15.6" hidden="1" thickBot="1" x14ac:dyDescent="0.35">
      <c r="A1564" s="307" t="s">
        <v>122</v>
      </c>
      <c r="B1564" s="291" t="s">
        <v>120</v>
      </c>
      <c r="C1564" s="292">
        <f>IF(E1564+G1564=0, 0, ROUND((P1564-Q1564)/(G1564+E1564)/12,0))</f>
        <v>0</v>
      </c>
      <c r="D1564" s="294">
        <f>IF(F1564=0,0,ROUND(Q1564/F1564,0))</f>
        <v>0</v>
      </c>
      <c r="E1564" s="390"/>
      <c r="F1564" s="391"/>
      <c r="G1564" s="392"/>
      <c r="H1564" s="315"/>
      <c r="I1564" s="316"/>
      <c r="J1564" s="292" t="s">
        <v>120</v>
      </c>
      <c r="K1564" s="292">
        <f>H1564</f>
        <v>0</v>
      </c>
      <c r="L1564" s="316"/>
      <c r="M1564" s="316"/>
      <c r="N1564" s="292" t="s">
        <v>120</v>
      </c>
      <c r="O1564" s="292">
        <f>L1564</f>
        <v>0</v>
      </c>
      <c r="P1564" s="292">
        <f>H1564+L1564</f>
        <v>0</v>
      </c>
      <c r="Q1564" s="292">
        <f>I1564+M1564</f>
        <v>0</v>
      </c>
      <c r="R1564" s="292" t="s">
        <v>120</v>
      </c>
      <c r="S1564" s="294">
        <f>P1564</f>
        <v>0</v>
      </c>
    </row>
    <row r="1565" spans="1:19" ht="15.6" hidden="1" thickBot="1" x14ac:dyDescent="0.35">
      <c r="A1565" s="307" t="s">
        <v>123</v>
      </c>
      <c r="B1565" s="291" t="s">
        <v>120</v>
      </c>
      <c r="C1565" s="292" t="s">
        <v>120</v>
      </c>
      <c r="D1565" s="294" t="s">
        <v>120</v>
      </c>
      <c r="E1565" s="379" t="s">
        <v>120</v>
      </c>
      <c r="F1565" s="380" t="s">
        <v>120</v>
      </c>
      <c r="G1565" s="381" t="s">
        <v>120</v>
      </c>
      <c r="H1565" s="295" t="s">
        <v>120</v>
      </c>
      <c r="I1565" s="292" t="s">
        <v>120</v>
      </c>
      <c r="J1565" s="316"/>
      <c r="K1565" s="292">
        <f>J1565</f>
        <v>0</v>
      </c>
      <c r="L1565" s="292" t="s">
        <v>120</v>
      </c>
      <c r="M1565" s="292" t="s">
        <v>120</v>
      </c>
      <c r="N1565" s="316"/>
      <c r="O1565" s="292">
        <f>N1565</f>
        <v>0</v>
      </c>
      <c r="P1565" s="292" t="s">
        <v>120</v>
      </c>
      <c r="Q1565" s="292" t="s">
        <v>120</v>
      </c>
      <c r="R1565" s="292">
        <f>J1565+N1565</f>
        <v>0</v>
      </c>
      <c r="S1565" s="294">
        <f>R1565</f>
        <v>0</v>
      </c>
    </row>
    <row r="1566" spans="1:19" ht="18.600000000000001" hidden="1" thickBot="1" x14ac:dyDescent="0.35">
      <c r="A1566" s="308" t="s">
        <v>125</v>
      </c>
      <c r="B1566" s="309"/>
      <c r="C1566" s="292">
        <f>IF(E1566+G1566=0, 0, ROUND((P1566-Q1566)/(G1566+E1566)/12,0))</f>
        <v>0</v>
      </c>
      <c r="D1566" s="294">
        <f>IF(F1566=0,0,ROUND(Q1566/F1566,0))</f>
        <v>0</v>
      </c>
      <c r="E1566" s="379">
        <f>E1567+E1568</f>
        <v>0</v>
      </c>
      <c r="F1566" s="380">
        <f>F1567+F1568</f>
        <v>0</v>
      </c>
      <c r="G1566" s="381">
        <f>G1567+G1568</f>
        <v>0</v>
      </c>
      <c r="H1566" s="295">
        <f>H1567+H1568</f>
        <v>0</v>
      </c>
      <c r="I1566" s="292">
        <f t="shared" ref="I1566" si="502">I1567+I1568</f>
        <v>0</v>
      </c>
      <c r="J1566" s="292">
        <f>J1569</f>
        <v>0</v>
      </c>
      <c r="K1566" s="292">
        <f>IF(H1566+J1566=K1567+K1568+K1569,H1566+J1566,"CHYBA")</f>
        <v>0</v>
      </c>
      <c r="L1566" s="292">
        <f>L1567+L1568</f>
        <v>0</v>
      </c>
      <c r="M1566" s="292">
        <f>M1567+M1568</f>
        <v>0</v>
      </c>
      <c r="N1566" s="292">
        <f>N1569</f>
        <v>0</v>
      </c>
      <c r="O1566" s="292">
        <f>IF(L1566+N1566=O1567+O1568+O1569,L1566+N1566,"CHYBA")</f>
        <v>0</v>
      </c>
      <c r="P1566" s="292">
        <f>P1567+P1568</f>
        <v>0</v>
      </c>
      <c r="Q1566" s="292">
        <f>Q1567+Q1568</f>
        <v>0</v>
      </c>
      <c r="R1566" s="292">
        <f>R1569</f>
        <v>0</v>
      </c>
      <c r="S1566" s="294">
        <f>IF(P1566+R1566=S1567+S1568+S1569,P1566+R1566,"CHYBA")</f>
        <v>0</v>
      </c>
    </row>
    <row r="1567" spans="1:19" ht="15.6" hidden="1" thickBot="1" x14ac:dyDescent="0.35">
      <c r="A1567" s="307" t="s">
        <v>121</v>
      </c>
      <c r="B1567" s="291" t="s">
        <v>120</v>
      </c>
      <c r="C1567" s="292">
        <f>IF(E1567+G1567=0, 0, ROUND((P1567-Q1567)/(G1567+E1567)/12,0))</f>
        <v>0</v>
      </c>
      <c r="D1567" s="294">
        <f>IF(F1567=0,0,ROUND(Q1567/F1567,0))</f>
        <v>0</v>
      </c>
      <c r="E1567" s="390"/>
      <c r="F1567" s="391"/>
      <c r="G1567" s="392"/>
      <c r="H1567" s="315"/>
      <c r="I1567" s="316"/>
      <c r="J1567" s="292" t="s">
        <v>120</v>
      </c>
      <c r="K1567" s="292">
        <f>H1567</f>
        <v>0</v>
      </c>
      <c r="L1567" s="316"/>
      <c r="M1567" s="316"/>
      <c r="N1567" s="292" t="s">
        <v>120</v>
      </c>
      <c r="O1567" s="292">
        <f>L1567</f>
        <v>0</v>
      </c>
      <c r="P1567" s="292">
        <f>H1567+L1567</f>
        <v>0</v>
      </c>
      <c r="Q1567" s="292">
        <f>I1567+M1567</f>
        <v>0</v>
      </c>
      <c r="R1567" s="292" t="s">
        <v>120</v>
      </c>
      <c r="S1567" s="294">
        <f>P1567</f>
        <v>0</v>
      </c>
    </row>
    <row r="1568" spans="1:19" ht="15.6" hidden="1" thickBot="1" x14ac:dyDescent="0.35">
      <c r="A1568" s="307" t="s">
        <v>122</v>
      </c>
      <c r="B1568" s="291" t="s">
        <v>120</v>
      </c>
      <c r="C1568" s="292">
        <f>IF(E1568+G1568=0, 0, ROUND((P1568-Q1568)/(G1568+E1568)/12,0))</f>
        <v>0</v>
      </c>
      <c r="D1568" s="294">
        <f>IF(F1568=0,0,ROUND(Q1568/F1568,0))</f>
        <v>0</v>
      </c>
      <c r="E1568" s="390"/>
      <c r="F1568" s="391"/>
      <c r="G1568" s="392"/>
      <c r="H1568" s="315"/>
      <c r="I1568" s="316"/>
      <c r="J1568" s="292" t="s">
        <v>120</v>
      </c>
      <c r="K1568" s="292">
        <f>H1568</f>
        <v>0</v>
      </c>
      <c r="L1568" s="316"/>
      <c r="M1568" s="316"/>
      <c r="N1568" s="292" t="s">
        <v>120</v>
      </c>
      <c r="O1568" s="292">
        <f>L1568</f>
        <v>0</v>
      </c>
      <c r="P1568" s="292">
        <f>H1568+L1568</f>
        <v>0</v>
      </c>
      <c r="Q1568" s="292">
        <f>I1568+M1568</f>
        <v>0</v>
      </c>
      <c r="R1568" s="292" t="s">
        <v>120</v>
      </c>
      <c r="S1568" s="294">
        <f>P1568</f>
        <v>0</v>
      </c>
    </row>
    <row r="1569" spans="1:19" ht="15.6" hidden="1" thickBot="1" x14ac:dyDescent="0.35">
      <c r="A1569" s="307" t="s">
        <v>123</v>
      </c>
      <c r="B1569" s="291" t="s">
        <v>120</v>
      </c>
      <c r="C1569" s="292" t="s">
        <v>120</v>
      </c>
      <c r="D1569" s="294" t="s">
        <v>120</v>
      </c>
      <c r="E1569" s="379" t="s">
        <v>120</v>
      </c>
      <c r="F1569" s="380" t="s">
        <v>120</v>
      </c>
      <c r="G1569" s="381" t="s">
        <v>120</v>
      </c>
      <c r="H1569" s="295" t="s">
        <v>120</v>
      </c>
      <c r="I1569" s="292" t="s">
        <v>120</v>
      </c>
      <c r="J1569" s="316"/>
      <c r="K1569" s="292">
        <f>J1569</f>
        <v>0</v>
      </c>
      <c r="L1569" s="292" t="s">
        <v>120</v>
      </c>
      <c r="M1569" s="292" t="s">
        <v>120</v>
      </c>
      <c r="N1569" s="316"/>
      <c r="O1569" s="292">
        <f>N1569</f>
        <v>0</v>
      </c>
      <c r="P1569" s="292" t="s">
        <v>120</v>
      </c>
      <c r="Q1569" s="292" t="s">
        <v>120</v>
      </c>
      <c r="R1569" s="292">
        <f>J1569+N1569</f>
        <v>0</v>
      </c>
      <c r="S1569" s="294">
        <f>R1569</f>
        <v>0</v>
      </c>
    </row>
    <row r="1570" spans="1:19" ht="18.600000000000001" hidden="1" thickBot="1" x14ac:dyDescent="0.35">
      <c r="A1570" s="308" t="s">
        <v>125</v>
      </c>
      <c r="B1570" s="309"/>
      <c r="C1570" s="292">
        <f>IF(E1570+G1570=0, 0, ROUND((P1570-Q1570)/(G1570+E1570)/12,0))</f>
        <v>0</v>
      </c>
      <c r="D1570" s="294">
        <f>IF(F1570=0,0,ROUND(Q1570/F1570,0))</f>
        <v>0</v>
      </c>
      <c r="E1570" s="379">
        <f>E1571+E1572</f>
        <v>0</v>
      </c>
      <c r="F1570" s="380">
        <f>F1571+F1572</f>
        <v>0</v>
      </c>
      <c r="G1570" s="381">
        <f>G1571+G1572</f>
        <v>0</v>
      </c>
      <c r="H1570" s="295">
        <f>H1571+H1572</f>
        <v>0</v>
      </c>
      <c r="I1570" s="292">
        <f t="shared" ref="I1570" si="503">I1571+I1572</f>
        <v>0</v>
      </c>
      <c r="J1570" s="292">
        <f>J1573</f>
        <v>0</v>
      </c>
      <c r="K1570" s="292">
        <f>IF(H1570+J1570=K1571+K1572+K1573,H1570+J1570,"CHYBA")</f>
        <v>0</v>
      </c>
      <c r="L1570" s="292">
        <f>L1571+L1572</f>
        <v>0</v>
      </c>
      <c r="M1570" s="292">
        <f>M1571+M1572</f>
        <v>0</v>
      </c>
      <c r="N1570" s="292">
        <f>N1573</f>
        <v>0</v>
      </c>
      <c r="O1570" s="292">
        <f>IF(L1570+N1570=O1571+O1572+O1573,L1570+N1570,"CHYBA")</f>
        <v>0</v>
      </c>
      <c r="P1570" s="292">
        <f>P1571+P1572</f>
        <v>0</v>
      </c>
      <c r="Q1570" s="292">
        <f>Q1571+Q1572</f>
        <v>0</v>
      </c>
      <c r="R1570" s="292">
        <f>R1573</f>
        <v>0</v>
      </c>
      <c r="S1570" s="294">
        <f>IF(P1570+R1570=S1571+S1572+S1573,P1570+R1570,"CHYBA")</f>
        <v>0</v>
      </c>
    </row>
    <row r="1571" spans="1:19" ht="15.6" hidden="1" thickBot="1" x14ac:dyDescent="0.35">
      <c r="A1571" s="307" t="s">
        <v>121</v>
      </c>
      <c r="B1571" s="291" t="s">
        <v>120</v>
      </c>
      <c r="C1571" s="292">
        <f>IF(E1571+G1571=0, 0, ROUND((P1571-Q1571)/(G1571+E1571)/12,0))</f>
        <v>0</v>
      </c>
      <c r="D1571" s="294">
        <f>IF(F1571=0,0,ROUND(Q1571/F1571,0))</f>
        <v>0</v>
      </c>
      <c r="E1571" s="390"/>
      <c r="F1571" s="391"/>
      <c r="G1571" s="392"/>
      <c r="H1571" s="315"/>
      <c r="I1571" s="316"/>
      <c r="J1571" s="292" t="s">
        <v>120</v>
      </c>
      <c r="K1571" s="292">
        <f>H1571</f>
        <v>0</v>
      </c>
      <c r="L1571" s="316"/>
      <c r="M1571" s="316"/>
      <c r="N1571" s="292" t="s">
        <v>120</v>
      </c>
      <c r="O1571" s="292">
        <f>L1571</f>
        <v>0</v>
      </c>
      <c r="P1571" s="292">
        <f>H1571+L1571</f>
        <v>0</v>
      </c>
      <c r="Q1571" s="292">
        <f>I1571+M1571</f>
        <v>0</v>
      </c>
      <c r="R1571" s="292" t="s">
        <v>120</v>
      </c>
      <c r="S1571" s="294">
        <f>P1571</f>
        <v>0</v>
      </c>
    </row>
    <row r="1572" spans="1:19" ht="15.6" hidden="1" thickBot="1" x14ac:dyDescent="0.35">
      <c r="A1572" s="307" t="s">
        <v>122</v>
      </c>
      <c r="B1572" s="291" t="s">
        <v>120</v>
      </c>
      <c r="C1572" s="292">
        <f>IF(E1572+G1572=0, 0, ROUND((P1572-Q1572)/(G1572+E1572)/12,0))</f>
        <v>0</v>
      </c>
      <c r="D1572" s="294">
        <f>IF(F1572=0,0,ROUND(Q1572/F1572,0))</f>
        <v>0</v>
      </c>
      <c r="E1572" s="390"/>
      <c r="F1572" s="391"/>
      <c r="G1572" s="392"/>
      <c r="H1572" s="315"/>
      <c r="I1572" s="316"/>
      <c r="J1572" s="292" t="s">
        <v>120</v>
      </c>
      <c r="K1572" s="292">
        <f>H1572</f>
        <v>0</v>
      </c>
      <c r="L1572" s="316"/>
      <c r="M1572" s="316"/>
      <c r="N1572" s="292" t="s">
        <v>120</v>
      </c>
      <c r="O1572" s="292">
        <f>L1572</f>
        <v>0</v>
      </c>
      <c r="P1572" s="292">
        <f>H1572+L1572</f>
        <v>0</v>
      </c>
      <c r="Q1572" s="292">
        <f>I1572+M1572</f>
        <v>0</v>
      </c>
      <c r="R1572" s="292" t="s">
        <v>120</v>
      </c>
      <c r="S1572" s="294">
        <f>P1572</f>
        <v>0</v>
      </c>
    </row>
    <row r="1573" spans="1:19" ht="15.6" hidden="1" thickBot="1" x14ac:dyDescent="0.35">
      <c r="A1573" s="307" t="s">
        <v>123</v>
      </c>
      <c r="B1573" s="291" t="s">
        <v>120</v>
      </c>
      <c r="C1573" s="292" t="s">
        <v>120</v>
      </c>
      <c r="D1573" s="294" t="s">
        <v>120</v>
      </c>
      <c r="E1573" s="379" t="s">
        <v>120</v>
      </c>
      <c r="F1573" s="380" t="s">
        <v>120</v>
      </c>
      <c r="G1573" s="381" t="s">
        <v>120</v>
      </c>
      <c r="H1573" s="295" t="s">
        <v>120</v>
      </c>
      <c r="I1573" s="292" t="s">
        <v>120</v>
      </c>
      <c r="J1573" s="316"/>
      <c r="K1573" s="292">
        <f>J1573</f>
        <v>0</v>
      </c>
      <c r="L1573" s="292" t="s">
        <v>120</v>
      </c>
      <c r="M1573" s="292" t="s">
        <v>120</v>
      </c>
      <c r="N1573" s="316"/>
      <c r="O1573" s="292">
        <f>N1573</f>
        <v>0</v>
      </c>
      <c r="P1573" s="292" t="s">
        <v>120</v>
      </c>
      <c r="Q1573" s="292" t="s">
        <v>120</v>
      </c>
      <c r="R1573" s="292">
        <f>J1573+N1573</f>
        <v>0</v>
      </c>
      <c r="S1573" s="294">
        <f>R1573</f>
        <v>0</v>
      </c>
    </row>
    <row r="1574" spans="1:19" ht="18.600000000000001" hidden="1" thickBot="1" x14ac:dyDescent="0.35">
      <c r="A1574" s="308" t="s">
        <v>125</v>
      </c>
      <c r="B1574" s="309"/>
      <c r="C1574" s="292">
        <f>IF(E1574+G1574=0, 0, ROUND((P1574-Q1574)/(G1574+E1574)/12,0))</f>
        <v>0</v>
      </c>
      <c r="D1574" s="294">
        <f>IF(F1574=0,0,ROUND(Q1574/F1574,0))</f>
        <v>0</v>
      </c>
      <c r="E1574" s="379">
        <f>E1575+E1576</f>
        <v>0</v>
      </c>
      <c r="F1574" s="380">
        <f>F1575+F1576</f>
        <v>0</v>
      </c>
      <c r="G1574" s="381">
        <f>G1575+G1576</f>
        <v>0</v>
      </c>
      <c r="H1574" s="295">
        <f>H1575+H1576</f>
        <v>0</v>
      </c>
      <c r="I1574" s="292">
        <f t="shared" ref="I1574" si="504">I1575+I1576</f>
        <v>0</v>
      </c>
      <c r="J1574" s="292">
        <f>J1577</f>
        <v>0</v>
      </c>
      <c r="K1574" s="292">
        <f>IF(H1574+J1574=K1575+K1576+K1577,H1574+J1574,"CHYBA")</f>
        <v>0</v>
      </c>
      <c r="L1574" s="292">
        <f>L1575+L1576</f>
        <v>0</v>
      </c>
      <c r="M1574" s="292">
        <f>M1575+M1576</f>
        <v>0</v>
      </c>
      <c r="N1574" s="292">
        <f>N1577</f>
        <v>0</v>
      </c>
      <c r="O1574" s="292">
        <f>IF(L1574+N1574=O1575+O1576+O1577,L1574+N1574,"CHYBA")</f>
        <v>0</v>
      </c>
      <c r="P1574" s="292">
        <f>P1575+P1576</f>
        <v>0</v>
      </c>
      <c r="Q1574" s="292">
        <f>Q1575+Q1576</f>
        <v>0</v>
      </c>
      <c r="R1574" s="292">
        <f>R1577</f>
        <v>0</v>
      </c>
      <c r="S1574" s="294">
        <f>IF(P1574+R1574=S1575+S1576+S1577,P1574+R1574,"CHYBA")</f>
        <v>0</v>
      </c>
    </row>
    <row r="1575" spans="1:19" ht="15.6" hidden="1" thickBot="1" x14ac:dyDescent="0.35">
      <c r="A1575" s="307" t="s">
        <v>121</v>
      </c>
      <c r="B1575" s="291" t="s">
        <v>120</v>
      </c>
      <c r="C1575" s="292">
        <f>IF(E1575+G1575=0, 0, ROUND((P1575-Q1575)/(G1575+E1575)/12,0))</f>
        <v>0</v>
      </c>
      <c r="D1575" s="294">
        <f>IF(F1575=0,0,ROUND(Q1575/F1575,0))</f>
        <v>0</v>
      </c>
      <c r="E1575" s="390"/>
      <c r="F1575" s="391"/>
      <c r="G1575" s="392"/>
      <c r="H1575" s="315"/>
      <c r="I1575" s="316"/>
      <c r="J1575" s="292" t="s">
        <v>120</v>
      </c>
      <c r="K1575" s="292">
        <f>H1575</f>
        <v>0</v>
      </c>
      <c r="L1575" s="316"/>
      <c r="M1575" s="316"/>
      <c r="N1575" s="292" t="s">
        <v>120</v>
      </c>
      <c r="O1575" s="292">
        <f>L1575</f>
        <v>0</v>
      </c>
      <c r="P1575" s="292">
        <f>H1575+L1575</f>
        <v>0</v>
      </c>
      <c r="Q1575" s="292">
        <f>I1575+M1575</f>
        <v>0</v>
      </c>
      <c r="R1575" s="292" t="s">
        <v>120</v>
      </c>
      <c r="S1575" s="294">
        <f>P1575</f>
        <v>0</v>
      </c>
    </row>
    <row r="1576" spans="1:19" ht="15.6" hidden="1" thickBot="1" x14ac:dyDescent="0.35">
      <c r="A1576" s="307" t="s">
        <v>122</v>
      </c>
      <c r="B1576" s="291" t="s">
        <v>120</v>
      </c>
      <c r="C1576" s="292">
        <f>IF(E1576+G1576=0, 0, ROUND((P1576-Q1576)/(G1576+E1576)/12,0))</f>
        <v>0</v>
      </c>
      <c r="D1576" s="294">
        <f>IF(F1576=0,0,ROUND(Q1576/F1576,0))</f>
        <v>0</v>
      </c>
      <c r="E1576" s="390"/>
      <c r="F1576" s="391"/>
      <c r="G1576" s="392"/>
      <c r="H1576" s="315"/>
      <c r="I1576" s="316"/>
      <c r="J1576" s="292" t="s">
        <v>120</v>
      </c>
      <c r="K1576" s="292">
        <f>H1576</f>
        <v>0</v>
      </c>
      <c r="L1576" s="316"/>
      <c r="M1576" s="316"/>
      <c r="N1576" s="292" t="s">
        <v>120</v>
      </c>
      <c r="O1576" s="292">
        <f>L1576</f>
        <v>0</v>
      </c>
      <c r="P1576" s="292">
        <f>H1576+L1576</f>
        <v>0</v>
      </c>
      <c r="Q1576" s="292">
        <f>I1576+M1576</f>
        <v>0</v>
      </c>
      <c r="R1576" s="292" t="s">
        <v>120</v>
      </c>
      <c r="S1576" s="294">
        <f>P1576</f>
        <v>0</v>
      </c>
    </row>
    <row r="1577" spans="1:19" ht="15.6" hidden="1" thickBot="1" x14ac:dyDescent="0.35">
      <c r="A1577" s="325" t="s">
        <v>123</v>
      </c>
      <c r="B1577" s="326" t="s">
        <v>120</v>
      </c>
      <c r="C1577" s="327" t="s">
        <v>120</v>
      </c>
      <c r="D1577" s="333" t="s">
        <v>120</v>
      </c>
      <c r="E1577" s="382" t="s">
        <v>120</v>
      </c>
      <c r="F1577" s="383" t="s">
        <v>120</v>
      </c>
      <c r="G1577" s="384" t="s">
        <v>120</v>
      </c>
      <c r="H1577" s="331" t="s">
        <v>120</v>
      </c>
      <c r="I1577" s="327" t="s">
        <v>120</v>
      </c>
      <c r="J1577" s="332"/>
      <c r="K1577" s="327">
        <f>J1577</f>
        <v>0</v>
      </c>
      <c r="L1577" s="327" t="s">
        <v>120</v>
      </c>
      <c r="M1577" s="327" t="s">
        <v>120</v>
      </c>
      <c r="N1577" s="332"/>
      <c r="O1577" s="327">
        <f>N1577</f>
        <v>0</v>
      </c>
      <c r="P1577" s="327" t="s">
        <v>120</v>
      </c>
      <c r="Q1577" s="327" t="s">
        <v>120</v>
      </c>
      <c r="R1577" s="327">
        <f>J1577+N1577</f>
        <v>0</v>
      </c>
      <c r="S1577" s="333">
        <f>R1577</f>
        <v>0</v>
      </c>
    </row>
    <row r="1578" spans="1:19" ht="16.2" hidden="1" thickBot="1" x14ac:dyDescent="0.35">
      <c r="A1578" s="301" t="s">
        <v>128</v>
      </c>
      <c r="B1578" s="302" t="s">
        <v>120</v>
      </c>
      <c r="C1578" s="319">
        <f>IF(E1578+G1578=0, 0, ROUND((P1578-Q1578)/(G1578+E1578)/12,0))</f>
        <v>0</v>
      </c>
      <c r="D1578" s="324">
        <f>IF(F1578=0,0,ROUND(Q1578/F1578,0))</f>
        <v>0</v>
      </c>
      <c r="E1578" s="395">
        <f>E1579+E1580</f>
        <v>0</v>
      </c>
      <c r="F1578" s="396">
        <f>F1579+F1580</f>
        <v>0</v>
      </c>
      <c r="G1578" s="397">
        <f>G1579+G1580</f>
        <v>0</v>
      </c>
      <c r="H1578" s="306">
        <f>H1579+H1580</f>
        <v>0</v>
      </c>
      <c r="I1578" s="303">
        <f t="shared" ref="I1578" si="505">I1579+I1580</f>
        <v>0</v>
      </c>
      <c r="J1578" s="303">
        <f>J1581</f>
        <v>0</v>
      </c>
      <c r="K1578" s="303">
        <f>IF(H1578+J1578=K1579+K1580+K1581,H1578+J1578,"CHYBA")</f>
        <v>0</v>
      </c>
      <c r="L1578" s="303">
        <f>L1579+L1580</f>
        <v>0</v>
      </c>
      <c r="M1578" s="303">
        <f>M1579+M1580</f>
        <v>0</v>
      </c>
      <c r="N1578" s="303">
        <f>N1581</f>
        <v>0</v>
      </c>
      <c r="O1578" s="303">
        <f>IF(L1578+N1578=O1579+O1580+O1581,L1578+N1578,"CHYBA")</f>
        <v>0</v>
      </c>
      <c r="P1578" s="303">
        <f>P1579+P1580</f>
        <v>0</v>
      </c>
      <c r="Q1578" s="303">
        <f>Q1579+Q1580</f>
        <v>0</v>
      </c>
      <c r="R1578" s="303">
        <f>R1581</f>
        <v>0</v>
      </c>
      <c r="S1578" s="305">
        <f>IF(P1578+R1578=S1579+S1580+S1581,P1578+R1578,"CHYBA")</f>
        <v>0</v>
      </c>
    </row>
    <row r="1579" spans="1:19" ht="15.6" hidden="1" thickBot="1" x14ac:dyDescent="0.35">
      <c r="A1579" s="307" t="s">
        <v>121</v>
      </c>
      <c r="B1579" s="291" t="s">
        <v>120</v>
      </c>
      <c r="C1579" s="292">
        <f>IF(E1579+G1579=0, 0, ROUND((P1579-Q1579)/(G1579+E1579)/12,0))</f>
        <v>0</v>
      </c>
      <c r="D1579" s="294">
        <f>IF(F1579=0,0,ROUND(Q1579/F1579,0))</f>
        <v>0</v>
      </c>
      <c r="E1579" s="379">
        <f t="shared" ref="E1579:I1580" si="506">E1583+E1587+E1591+E1595+E1599+E1603+E1607</f>
        <v>0</v>
      </c>
      <c r="F1579" s="380">
        <f t="shared" si="506"/>
        <v>0</v>
      </c>
      <c r="G1579" s="381">
        <f t="shared" si="506"/>
        <v>0</v>
      </c>
      <c r="H1579" s="295">
        <f t="shared" si="506"/>
        <v>0</v>
      </c>
      <c r="I1579" s="292">
        <f t="shared" si="506"/>
        <v>0</v>
      </c>
      <c r="J1579" s="292" t="s">
        <v>120</v>
      </c>
      <c r="K1579" s="292">
        <f>H1579</f>
        <v>0</v>
      </c>
      <c r="L1579" s="292">
        <f t="shared" ref="L1579:M1580" si="507">L1583+L1587+L1591+L1595+L1599+L1603+L1607</f>
        <v>0</v>
      </c>
      <c r="M1579" s="292">
        <f t="shared" si="507"/>
        <v>0</v>
      </c>
      <c r="N1579" s="292" t="s">
        <v>120</v>
      </c>
      <c r="O1579" s="292">
        <f>L1579</f>
        <v>0</v>
      </c>
      <c r="P1579" s="292">
        <f>H1579+L1579</f>
        <v>0</v>
      </c>
      <c r="Q1579" s="292">
        <f>I1579+M1579</f>
        <v>0</v>
      </c>
      <c r="R1579" s="292" t="s">
        <v>120</v>
      </c>
      <c r="S1579" s="294">
        <f>P1579</f>
        <v>0</v>
      </c>
    </row>
    <row r="1580" spans="1:19" ht="15.6" hidden="1" thickBot="1" x14ac:dyDescent="0.35">
      <c r="A1580" s="307" t="s">
        <v>122</v>
      </c>
      <c r="B1580" s="291" t="s">
        <v>120</v>
      </c>
      <c r="C1580" s="292">
        <f>IF(E1580+G1580=0, 0, ROUND((P1580-Q1580)/(G1580+E1580)/12,0))</f>
        <v>0</v>
      </c>
      <c r="D1580" s="294">
        <f>IF(F1580=0,0,ROUND(Q1580/F1580,0))</f>
        <v>0</v>
      </c>
      <c r="E1580" s="379">
        <f t="shared" si="506"/>
        <v>0</v>
      </c>
      <c r="F1580" s="380">
        <f t="shared" si="506"/>
        <v>0</v>
      </c>
      <c r="G1580" s="381">
        <f t="shared" si="506"/>
        <v>0</v>
      </c>
      <c r="H1580" s="295">
        <f t="shared" si="506"/>
        <v>0</v>
      </c>
      <c r="I1580" s="292">
        <f t="shared" si="506"/>
        <v>0</v>
      </c>
      <c r="J1580" s="292" t="s">
        <v>120</v>
      </c>
      <c r="K1580" s="292">
        <f>H1580</f>
        <v>0</v>
      </c>
      <c r="L1580" s="292">
        <f t="shared" si="507"/>
        <v>0</v>
      </c>
      <c r="M1580" s="292">
        <f t="shared" si="507"/>
        <v>0</v>
      </c>
      <c r="N1580" s="292" t="s">
        <v>120</v>
      </c>
      <c r="O1580" s="292">
        <f>L1580</f>
        <v>0</v>
      </c>
      <c r="P1580" s="292">
        <f>H1580+L1580</f>
        <v>0</v>
      </c>
      <c r="Q1580" s="292">
        <f>I1580+M1580</f>
        <v>0</v>
      </c>
      <c r="R1580" s="292" t="s">
        <v>120</v>
      </c>
      <c r="S1580" s="294">
        <f>P1580</f>
        <v>0</v>
      </c>
    </row>
    <row r="1581" spans="1:19" ht="15.6" hidden="1" thickBot="1" x14ac:dyDescent="0.35">
      <c r="A1581" s="307" t="s">
        <v>123</v>
      </c>
      <c r="B1581" s="291" t="s">
        <v>120</v>
      </c>
      <c r="C1581" s="292" t="s">
        <v>120</v>
      </c>
      <c r="D1581" s="294" t="s">
        <v>120</v>
      </c>
      <c r="E1581" s="379" t="s">
        <v>120</v>
      </c>
      <c r="F1581" s="380" t="s">
        <v>120</v>
      </c>
      <c r="G1581" s="381" t="s">
        <v>120</v>
      </c>
      <c r="H1581" s="295" t="s">
        <v>120</v>
      </c>
      <c r="I1581" s="292" t="s">
        <v>120</v>
      </c>
      <c r="J1581" s="292">
        <f>J1585+J1589+J1593+J1597+J1601+J1605+J1609</f>
        <v>0</v>
      </c>
      <c r="K1581" s="292">
        <f>J1581</f>
        <v>0</v>
      </c>
      <c r="L1581" s="292" t="s">
        <v>120</v>
      </c>
      <c r="M1581" s="292" t="s">
        <v>120</v>
      </c>
      <c r="N1581" s="292">
        <f>N1585+N1589+N1593+N1597+N1601+N1605+N1609</f>
        <v>0</v>
      </c>
      <c r="O1581" s="292">
        <f>N1581</f>
        <v>0</v>
      </c>
      <c r="P1581" s="292" t="s">
        <v>120</v>
      </c>
      <c r="Q1581" s="292" t="s">
        <v>120</v>
      </c>
      <c r="R1581" s="292">
        <f>J1581+N1581</f>
        <v>0</v>
      </c>
      <c r="S1581" s="294">
        <f>R1581</f>
        <v>0</v>
      </c>
    </row>
    <row r="1582" spans="1:19" ht="18.600000000000001" hidden="1" thickBot="1" x14ac:dyDescent="0.35">
      <c r="A1582" s="308" t="s">
        <v>125</v>
      </c>
      <c r="B1582" s="309"/>
      <c r="C1582" s="292">
        <f>IF(E1582+G1582=0, 0, ROUND((P1582-Q1582)/(G1582+E1582)/12,0))</f>
        <v>0</v>
      </c>
      <c r="D1582" s="294">
        <f>IF(F1582=0,0,ROUND(Q1582/F1582,0))</f>
        <v>0</v>
      </c>
      <c r="E1582" s="379">
        <f>E1583+E1584</f>
        <v>0</v>
      </c>
      <c r="F1582" s="380">
        <f>F1583+F1584</f>
        <v>0</v>
      </c>
      <c r="G1582" s="381">
        <f>G1583+G1584</f>
        <v>0</v>
      </c>
      <c r="H1582" s="310">
        <f>H1583+H1584</f>
        <v>0</v>
      </c>
      <c r="I1582" s="311">
        <f>I1583+I1584</f>
        <v>0</v>
      </c>
      <c r="J1582" s="311">
        <f>J1585</f>
        <v>0</v>
      </c>
      <c r="K1582" s="311">
        <f>IF(H1582+J1582=K1583+K1584+K1585,H1582+J1582,"CHYBA")</f>
        <v>0</v>
      </c>
      <c r="L1582" s="292">
        <f>L1583+L1584</f>
        <v>0</v>
      </c>
      <c r="M1582" s="292">
        <f>M1583+M1584</f>
        <v>0</v>
      </c>
      <c r="N1582" s="292">
        <f>N1585</f>
        <v>0</v>
      </c>
      <c r="O1582" s="292">
        <f>IF(L1582+N1582=O1583+O1584+O1585,L1582+N1582,"CHYBA")</f>
        <v>0</v>
      </c>
      <c r="P1582" s="292">
        <f>P1583+P1584</f>
        <v>0</v>
      </c>
      <c r="Q1582" s="292">
        <f>Q1583+Q1584</f>
        <v>0</v>
      </c>
      <c r="R1582" s="292">
        <f>R1585</f>
        <v>0</v>
      </c>
      <c r="S1582" s="294">
        <f>IF(P1582+R1582=S1583+S1584+S1585,P1582+R1582,"CHYBA")</f>
        <v>0</v>
      </c>
    </row>
    <row r="1583" spans="1:19" ht="15.6" hidden="1" thickBot="1" x14ac:dyDescent="0.35">
      <c r="A1583" s="307" t="s">
        <v>121</v>
      </c>
      <c r="B1583" s="291" t="s">
        <v>120</v>
      </c>
      <c r="C1583" s="292">
        <f>IF(E1583+G1583=0, 0, ROUND((P1583-Q1583)/(G1583+E1583)/12,0))</f>
        <v>0</v>
      </c>
      <c r="D1583" s="294">
        <f>IF(F1583=0,0,ROUND(Q1583/F1583,0))</f>
        <v>0</v>
      </c>
      <c r="E1583" s="390"/>
      <c r="F1583" s="391"/>
      <c r="G1583" s="392"/>
      <c r="H1583" s="315"/>
      <c r="I1583" s="316"/>
      <c r="J1583" s="311" t="s">
        <v>120</v>
      </c>
      <c r="K1583" s="311">
        <f>H1583</f>
        <v>0</v>
      </c>
      <c r="L1583" s="316"/>
      <c r="M1583" s="316"/>
      <c r="N1583" s="292" t="s">
        <v>120</v>
      </c>
      <c r="O1583" s="292">
        <f>L1583</f>
        <v>0</v>
      </c>
      <c r="P1583" s="292">
        <f>H1583+L1583</f>
        <v>0</v>
      </c>
      <c r="Q1583" s="292">
        <f>I1583+M1583</f>
        <v>0</v>
      </c>
      <c r="R1583" s="292" t="s">
        <v>120</v>
      </c>
      <c r="S1583" s="294">
        <f>P1583</f>
        <v>0</v>
      </c>
    </row>
    <row r="1584" spans="1:19" ht="15.6" hidden="1" thickBot="1" x14ac:dyDescent="0.35">
      <c r="A1584" s="307" t="s">
        <v>122</v>
      </c>
      <c r="B1584" s="291" t="s">
        <v>120</v>
      </c>
      <c r="C1584" s="292">
        <f>IF(E1584+G1584=0, 0, ROUND((P1584-Q1584)/(G1584+E1584)/12,0))</f>
        <v>0</v>
      </c>
      <c r="D1584" s="294">
        <f>IF(F1584=0,0,ROUND(Q1584/F1584,0))</f>
        <v>0</v>
      </c>
      <c r="E1584" s="390"/>
      <c r="F1584" s="391"/>
      <c r="G1584" s="392"/>
      <c r="H1584" s="315"/>
      <c r="I1584" s="316"/>
      <c r="J1584" s="311" t="s">
        <v>120</v>
      </c>
      <c r="K1584" s="311">
        <f>H1584</f>
        <v>0</v>
      </c>
      <c r="L1584" s="316"/>
      <c r="M1584" s="316"/>
      <c r="N1584" s="292" t="s">
        <v>120</v>
      </c>
      <c r="O1584" s="292">
        <f>L1584</f>
        <v>0</v>
      </c>
      <c r="P1584" s="292">
        <f>H1584+L1584</f>
        <v>0</v>
      </c>
      <c r="Q1584" s="292">
        <f>I1584+M1584</f>
        <v>0</v>
      </c>
      <c r="R1584" s="292" t="s">
        <v>120</v>
      </c>
      <c r="S1584" s="294">
        <f>P1584</f>
        <v>0</v>
      </c>
    </row>
    <row r="1585" spans="1:19" ht="15.6" hidden="1" thickBot="1" x14ac:dyDescent="0.35">
      <c r="A1585" s="307" t="s">
        <v>123</v>
      </c>
      <c r="B1585" s="291" t="s">
        <v>120</v>
      </c>
      <c r="C1585" s="292" t="s">
        <v>120</v>
      </c>
      <c r="D1585" s="294" t="s">
        <v>120</v>
      </c>
      <c r="E1585" s="379" t="s">
        <v>120</v>
      </c>
      <c r="F1585" s="380" t="s">
        <v>120</v>
      </c>
      <c r="G1585" s="381" t="s">
        <v>120</v>
      </c>
      <c r="H1585" s="295" t="s">
        <v>120</v>
      </c>
      <c r="I1585" s="292" t="s">
        <v>120</v>
      </c>
      <c r="J1585" s="316"/>
      <c r="K1585" s="311">
        <f>J1585</f>
        <v>0</v>
      </c>
      <c r="L1585" s="292" t="s">
        <v>120</v>
      </c>
      <c r="M1585" s="292" t="s">
        <v>120</v>
      </c>
      <c r="N1585" s="316"/>
      <c r="O1585" s="292">
        <f>N1585</f>
        <v>0</v>
      </c>
      <c r="P1585" s="292" t="s">
        <v>120</v>
      </c>
      <c r="Q1585" s="292" t="s">
        <v>120</v>
      </c>
      <c r="R1585" s="292">
        <f>J1585+N1585</f>
        <v>0</v>
      </c>
      <c r="S1585" s="294">
        <f>R1585</f>
        <v>0</v>
      </c>
    </row>
    <row r="1586" spans="1:19" ht="18.600000000000001" hidden="1" thickBot="1" x14ac:dyDescent="0.35">
      <c r="A1586" s="308" t="s">
        <v>125</v>
      </c>
      <c r="B1586" s="309"/>
      <c r="C1586" s="292">
        <f>IF(E1586+G1586=0, 0, ROUND((P1586-Q1586)/(G1586+E1586)/12,0))</f>
        <v>0</v>
      </c>
      <c r="D1586" s="294">
        <f>IF(F1586=0,0,ROUND(Q1586/F1586,0))</f>
        <v>0</v>
      </c>
      <c r="E1586" s="379">
        <f>E1587+E1588</f>
        <v>0</v>
      </c>
      <c r="F1586" s="380">
        <f>F1587+F1588</f>
        <v>0</v>
      </c>
      <c r="G1586" s="381">
        <f>G1587+G1588</f>
        <v>0</v>
      </c>
      <c r="H1586" s="295">
        <f>H1587+H1588</f>
        <v>0</v>
      </c>
      <c r="I1586" s="292">
        <f t="shared" ref="I1586" si="508">I1587+I1588</f>
        <v>0</v>
      </c>
      <c r="J1586" s="292">
        <f>J1589</f>
        <v>0</v>
      </c>
      <c r="K1586" s="292">
        <f>IF(H1586+J1586=K1587+K1588+K1589,H1586+J1586,"CHYBA")</f>
        <v>0</v>
      </c>
      <c r="L1586" s="292">
        <f>L1587+L1588</f>
        <v>0</v>
      </c>
      <c r="M1586" s="292">
        <f>M1587+M1588</f>
        <v>0</v>
      </c>
      <c r="N1586" s="292">
        <f>N1589</f>
        <v>0</v>
      </c>
      <c r="O1586" s="292">
        <f>IF(L1586+N1586=O1587+O1588+O1589,L1586+N1586,"CHYBA")</f>
        <v>0</v>
      </c>
      <c r="P1586" s="292">
        <f>P1587+P1588</f>
        <v>0</v>
      </c>
      <c r="Q1586" s="292">
        <f>Q1587+Q1588</f>
        <v>0</v>
      </c>
      <c r="R1586" s="292">
        <f>R1589</f>
        <v>0</v>
      </c>
      <c r="S1586" s="294">
        <f>IF(P1586+R1586=S1587+S1588+S1589,P1586+R1586,"CHYBA")</f>
        <v>0</v>
      </c>
    </row>
    <row r="1587" spans="1:19" ht="15.6" hidden="1" thickBot="1" x14ac:dyDescent="0.35">
      <c r="A1587" s="307" t="s">
        <v>121</v>
      </c>
      <c r="B1587" s="291" t="s">
        <v>120</v>
      </c>
      <c r="C1587" s="292">
        <f>IF(E1587+G1587=0, 0, ROUND((P1587-Q1587)/(G1587+E1587)/12,0))</f>
        <v>0</v>
      </c>
      <c r="D1587" s="294">
        <f>IF(F1587=0,0,ROUND(Q1587/F1587,0))</f>
        <v>0</v>
      </c>
      <c r="E1587" s="390"/>
      <c r="F1587" s="391"/>
      <c r="G1587" s="392"/>
      <c r="H1587" s="315"/>
      <c r="I1587" s="316"/>
      <c r="J1587" s="292" t="s">
        <v>120</v>
      </c>
      <c r="K1587" s="292">
        <f>H1587</f>
        <v>0</v>
      </c>
      <c r="L1587" s="316"/>
      <c r="M1587" s="316"/>
      <c r="N1587" s="292" t="s">
        <v>120</v>
      </c>
      <c r="O1587" s="292">
        <f>L1587</f>
        <v>0</v>
      </c>
      <c r="P1587" s="292">
        <f>H1587+L1587</f>
        <v>0</v>
      </c>
      <c r="Q1587" s="292">
        <f>I1587+M1587</f>
        <v>0</v>
      </c>
      <c r="R1587" s="292" t="s">
        <v>120</v>
      </c>
      <c r="S1587" s="294">
        <f>P1587</f>
        <v>0</v>
      </c>
    </row>
    <row r="1588" spans="1:19" ht="15.6" hidden="1" thickBot="1" x14ac:dyDescent="0.35">
      <c r="A1588" s="307" t="s">
        <v>122</v>
      </c>
      <c r="B1588" s="291" t="s">
        <v>120</v>
      </c>
      <c r="C1588" s="292">
        <f>IF(E1588+G1588=0, 0, ROUND((P1588-Q1588)/(G1588+E1588)/12,0))</f>
        <v>0</v>
      </c>
      <c r="D1588" s="294">
        <f>IF(F1588=0,0,ROUND(Q1588/F1588,0))</f>
        <v>0</v>
      </c>
      <c r="E1588" s="390"/>
      <c r="F1588" s="391"/>
      <c r="G1588" s="392"/>
      <c r="H1588" s="315"/>
      <c r="I1588" s="316"/>
      <c r="J1588" s="292" t="s">
        <v>120</v>
      </c>
      <c r="K1588" s="292">
        <f>H1588</f>
        <v>0</v>
      </c>
      <c r="L1588" s="316"/>
      <c r="M1588" s="316"/>
      <c r="N1588" s="292" t="s">
        <v>120</v>
      </c>
      <c r="O1588" s="292">
        <f>L1588</f>
        <v>0</v>
      </c>
      <c r="P1588" s="292">
        <f>H1588+L1588</f>
        <v>0</v>
      </c>
      <c r="Q1588" s="292">
        <f>I1588+M1588</f>
        <v>0</v>
      </c>
      <c r="R1588" s="292" t="s">
        <v>120</v>
      </c>
      <c r="S1588" s="294">
        <f>P1588</f>
        <v>0</v>
      </c>
    </row>
    <row r="1589" spans="1:19" ht="15.6" hidden="1" thickBot="1" x14ac:dyDescent="0.35">
      <c r="A1589" s="307" t="s">
        <v>123</v>
      </c>
      <c r="B1589" s="291" t="s">
        <v>120</v>
      </c>
      <c r="C1589" s="292" t="s">
        <v>120</v>
      </c>
      <c r="D1589" s="294" t="s">
        <v>120</v>
      </c>
      <c r="E1589" s="379" t="s">
        <v>120</v>
      </c>
      <c r="F1589" s="380" t="s">
        <v>120</v>
      </c>
      <c r="G1589" s="381" t="s">
        <v>120</v>
      </c>
      <c r="H1589" s="295" t="s">
        <v>120</v>
      </c>
      <c r="I1589" s="292" t="s">
        <v>120</v>
      </c>
      <c r="J1589" s="316"/>
      <c r="K1589" s="292">
        <f>J1589</f>
        <v>0</v>
      </c>
      <c r="L1589" s="292" t="s">
        <v>120</v>
      </c>
      <c r="M1589" s="292" t="s">
        <v>120</v>
      </c>
      <c r="N1589" s="316"/>
      <c r="O1589" s="292">
        <f>N1589</f>
        <v>0</v>
      </c>
      <c r="P1589" s="292" t="s">
        <v>120</v>
      </c>
      <c r="Q1589" s="292" t="s">
        <v>120</v>
      </c>
      <c r="R1589" s="292">
        <f>J1589+N1589</f>
        <v>0</v>
      </c>
      <c r="S1589" s="294">
        <f>R1589</f>
        <v>0</v>
      </c>
    </row>
    <row r="1590" spans="1:19" ht="18.600000000000001" hidden="1" thickBot="1" x14ac:dyDescent="0.35">
      <c r="A1590" s="308" t="s">
        <v>125</v>
      </c>
      <c r="B1590" s="309"/>
      <c r="C1590" s="292">
        <f>IF(E1590+G1590=0, 0, ROUND((P1590-Q1590)/(G1590+E1590)/12,0))</f>
        <v>0</v>
      </c>
      <c r="D1590" s="294">
        <f>IF(F1590=0,0,ROUND(Q1590/F1590,0))</f>
        <v>0</v>
      </c>
      <c r="E1590" s="379">
        <f>E1591+E1592</f>
        <v>0</v>
      </c>
      <c r="F1590" s="380">
        <f>F1591+F1592</f>
        <v>0</v>
      </c>
      <c r="G1590" s="381">
        <f>G1591+G1592</f>
        <v>0</v>
      </c>
      <c r="H1590" s="295">
        <f>H1591+H1592</f>
        <v>0</v>
      </c>
      <c r="I1590" s="292">
        <f t="shared" ref="I1590" si="509">I1591+I1592</f>
        <v>0</v>
      </c>
      <c r="J1590" s="292">
        <f>J1593</f>
        <v>0</v>
      </c>
      <c r="K1590" s="292">
        <f>IF(H1590+J1590=K1591+K1592+K1593,H1590+J1590,"CHYBA")</f>
        <v>0</v>
      </c>
      <c r="L1590" s="292">
        <f>L1591+L1592</f>
        <v>0</v>
      </c>
      <c r="M1590" s="292">
        <f>M1591+M1592</f>
        <v>0</v>
      </c>
      <c r="N1590" s="292">
        <f>N1593</f>
        <v>0</v>
      </c>
      <c r="O1590" s="292">
        <f>IF(L1590+N1590=O1591+O1592+O1593,L1590+N1590,"CHYBA")</f>
        <v>0</v>
      </c>
      <c r="P1590" s="292">
        <f>P1591+P1592</f>
        <v>0</v>
      </c>
      <c r="Q1590" s="292">
        <f>Q1591+Q1592</f>
        <v>0</v>
      </c>
      <c r="R1590" s="292">
        <f>R1593</f>
        <v>0</v>
      </c>
      <c r="S1590" s="294">
        <f>IF(P1590+R1590=S1591+S1592+S1593,P1590+R1590,"CHYBA")</f>
        <v>0</v>
      </c>
    </row>
    <row r="1591" spans="1:19" ht="15.6" hidden="1" thickBot="1" x14ac:dyDescent="0.35">
      <c r="A1591" s="307" t="s">
        <v>121</v>
      </c>
      <c r="B1591" s="291" t="s">
        <v>120</v>
      </c>
      <c r="C1591" s="292">
        <f>IF(E1591+G1591=0, 0, ROUND((P1591-Q1591)/(G1591+E1591)/12,0))</f>
        <v>0</v>
      </c>
      <c r="D1591" s="294">
        <f>IF(F1591=0,0,ROUND(Q1591/F1591,0))</f>
        <v>0</v>
      </c>
      <c r="E1591" s="390"/>
      <c r="F1591" s="391"/>
      <c r="G1591" s="392"/>
      <c r="H1591" s="315"/>
      <c r="I1591" s="316"/>
      <c r="J1591" s="292" t="s">
        <v>120</v>
      </c>
      <c r="K1591" s="292">
        <f>H1591</f>
        <v>0</v>
      </c>
      <c r="L1591" s="316"/>
      <c r="M1591" s="316"/>
      <c r="N1591" s="292" t="s">
        <v>120</v>
      </c>
      <c r="O1591" s="292">
        <f>L1591</f>
        <v>0</v>
      </c>
      <c r="P1591" s="292">
        <f>H1591+L1591</f>
        <v>0</v>
      </c>
      <c r="Q1591" s="292">
        <f>I1591+M1591</f>
        <v>0</v>
      </c>
      <c r="R1591" s="292" t="s">
        <v>120</v>
      </c>
      <c r="S1591" s="294">
        <f>P1591</f>
        <v>0</v>
      </c>
    </row>
    <row r="1592" spans="1:19" ht="15.6" hidden="1" thickBot="1" x14ac:dyDescent="0.35">
      <c r="A1592" s="307" t="s">
        <v>122</v>
      </c>
      <c r="B1592" s="291" t="s">
        <v>120</v>
      </c>
      <c r="C1592" s="292">
        <f>IF(E1592+G1592=0, 0, ROUND((P1592-Q1592)/(G1592+E1592)/12,0))</f>
        <v>0</v>
      </c>
      <c r="D1592" s="294">
        <f>IF(F1592=0,0,ROUND(Q1592/F1592,0))</f>
        <v>0</v>
      </c>
      <c r="E1592" s="390"/>
      <c r="F1592" s="391"/>
      <c r="G1592" s="392"/>
      <c r="H1592" s="315"/>
      <c r="I1592" s="316"/>
      <c r="J1592" s="292" t="s">
        <v>120</v>
      </c>
      <c r="K1592" s="292">
        <f>H1592</f>
        <v>0</v>
      </c>
      <c r="L1592" s="316"/>
      <c r="M1592" s="316"/>
      <c r="N1592" s="292" t="s">
        <v>120</v>
      </c>
      <c r="O1592" s="292">
        <f>L1592</f>
        <v>0</v>
      </c>
      <c r="P1592" s="292">
        <f>H1592+L1592</f>
        <v>0</v>
      </c>
      <c r="Q1592" s="292">
        <f>I1592+M1592</f>
        <v>0</v>
      </c>
      <c r="R1592" s="292" t="s">
        <v>120</v>
      </c>
      <c r="S1592" s="294">
        <f>P1592</f>
        <v>0</v>
      </c>
    </row>
    <row r="1593" spans="1:19" ht="15.6" hidden="1" thickBot="1" x14ac:dyDescent="0.35">
      <c r="A1593" s="307" t="s">
        <v>123</v>
      </c>
      <c r="B1593" s="291" t="s">
        <v>120</v>
      </c>
      <c r="C1593" s="292" t="s">
        <v>120</v>
      </c>
      <c r="D1593" s="294" t="s">
        <v>120</v>
      </c>
      <c r="E1593" s="379" t="s">
        <v>120</v>
      </c>
      <c r="F1593" s="380" t="s">
        <v>120</v>
      </c>
      <c r="G1593" s="381" t="s">
        <v>120</v>
      </c>
      <c r="H1593" s="295" t="s">
        <v>120</v>
      </c>
      <c r="I1593" s="292" t="s">
        <v>120</v>
      </c>
      <c r="J1593" s="316"/>
      <c r="K1593" s="292">
        <f>J1593</f>
        <v>0</v>
      </c>
      <c r="L1593" s="292" t="s">
        <v>120</v>
      </c>
      <c r="M1593" s="292" t="s">
        <v>120</v>
      </c>
      <c r="N1593" s="316"/>
      <c r="O1593" s="292">
        <f>N1593</f>
        <v>0</v>
      </c>
      <c r="P1593" s="292" t="s">
        <v>120</v>
      </c>
      <c r="Q1593" s="292" t="s">
        <v>120</v>
      </c>
      <c r="R1593" s="292">
        <f>J1593+N1593</f>
        <v>0</v>
      </c>
      <c r="S1593" s="294">
        <f>R1593</f>
        <v>0</v>
      </c>
    </row>
    <row r="1594" spans="1:19" ht="18.600000000000001" hidden="1" thickBot="1" x14ac:dyDescent="0.35">
      <c r="A1594" s="308" t="s">
        <v>125</v>
      </c>
      <c r="B1594" s="309"/>
      <c r="C1594" s="292">
        <f>IF(E1594+G1594=0, 0, ROUND((P1594-Q1594)/(G1594+E1594)/12,0))</f>
        <v>0</v>
      </c>
      <c r="D1594" s="294">
        <f>IF(F1594=0,0,ROUND(Q1594/F1594,0))</f>
        <v>0</v>
      </c>
      <c r="E1594" s="379">
        <f>E1595+E1596</f>
        <v>0</v>
      </c>
      <c r="F1594" s="380">
        <f>F1595+F1596</f>
        <v>0</v>
      </c>
      <c r="G1594" s="381">
        <f>G1595+G1596</f>
        <v>0</v>
      </c>
      <c r="H1594" s="295">
        <f>H1595+H1596</f>
        <v>0</v>
      </c>
      <c r="I1594" s="292">
        <f t="shared" ref="I1594" si="510">I1595+I1596</f>
        <v>0</v>
      </c>
      <c r="J1594" s="292">
        <f>J1597</f>
        <v>0</v>
      </c>
      <c r="K1594" s="292">
        <f>IF(H1594+J1594=K1595+K1596+K1597,H1594+J1594,"CHYBA")</f>
        <v>0</v>
      </c>
      <c r="L1594" s="292">
        <f>L1595+L1596</f>
        <v>0</v>
      </c>
      <c r="M1594" s="292">
        <f>M1595+M1596</f>
        <v>0</v>
      </c>
      <c r="N1594" s="292">
        <f>N1597</f>
        <v>0</v>
      </c>
      <c r="O1594" s="292">
        <f>IF(L1594+N1594=O1595+O1596+O1597,L1594+N1594,"CHYBA")</f>
        <v>0</v>
      </c>
      <c r="P1594" s="292">
        <f>P1595+P1596</f>
        <v>0</v>
      </c>
      <c r="Q1594" s="292">
        <f>Q1595+Q1596</f>
        <v>0</v>
      </c>
      <c r="R1594" s="292">
        <f>R1597</f>
        <v>0</v>
      </c>
      <c r="S1594" s="294">
        <f>IF(P1594+R1594=S1595+S1596+S1597,P1594+R1594,"CHYBA")</f>
        <v>0</v>
      </c>
    </row>
    <row r="1595" spans="1:19" ht="15.6" hidden="1" thickBot="1" x14ac:dyDescent="0.35">
      <c r="A1595" s="307" t="s">
        <v>121</v>
      </c>
      <c r="B1595" s="291" t="s">
        <v>120</v>
      </c>
      <c r="C1595" s="292">
        <f>IF(E1595+G1595=0, 0, ROUND((P1595-Q1595)/(G1595+E1595)/12,0))</f>
        <v>0</v>
      </c>
      <c r="D1595" s="294">
        <f>IF(F1595=0,0,ROUND(Q1595/F1595,0))</f>
        <v>0</v>
      </c>
      <c r="E1595" s="390"/>
      <c r="F1595" s="391"/>
      <c r="G1595" s="392"/>
      <c r="H1595" s="315"/>
      <c r="I1595" s="316"/>
      <c r="J1595" s="292" t="s">
        <v>120</v>
      </c>
      <c r="K1595" s="292">
        <f>H1595</f>
        <v>0</v>
      </c>
      <c r="L1595" s="316"/>
      <c r="M1595" s="316"/>
      <c r="N1595" s="292" t="s">
        <v>120</v>
      </c>
      <c r="O1595" s="292">
        <f>L1595</f>
        <v>0</v>
      </c>
      <c r="P1595" s="292">
        <f>H1595+L1595</f>
        <v>0</v>
      </c>
      <c r="Q1595" s="292">
        <f>I1595+M1595</f>
        <v>0</v>
      </c>
      <c r="R1595" s="292" t="s">
        <v>120</v>
      </c>
      <c r="S1595" s="294">
        <f>P1595</f>
        <v>0</v>
      </c>
    </row>
    <row r="1596" spans="1:19" ht="15.6" hidden="1" thickBot="1" x14ac:dyDescent="0.35">
      <c r="A1596" s="307" t="s">
        <v>122</v>
      </c>
      <c r="B1596" s="291" t="s">
        <v>120</v>
      </c>
      <c r="C1596" s="292">
        <f>IF(E1596+G1596=0, 0, ROUND((P1596-Q1596)/(G1596+E1596)/12,0))</f>
        <v>0</v>
      </c>
      <c r="D1596" s="294">
        <f>IF(F1596=0,0,ROUND(Q1596/F1596,0))</f>
        <v>0</v>
      </c>
      <c r="E1596" s="390"/>
      <c r="F1596" s="391"/>
      <c r="G1596" s="392"/>
      <c r="H1596" s="315"/>
      <c r="I1596" s="316"/>
      <c r="J1596" s="292" t="s">
        <v>120</v>
      </c>
      <c r="K1596" s="292">
        <f>H1596</f>
        <v>0</v>
      </c>
      <c r="L1596" s="316"/>
      <c r="M1596" s="316"/>
      <c r="N1596" s="292" t="s">
        <v>120</v>
      </c>
      <c r="O1596" s="292">
        <f>L1596</f>
        <v>0</v>
      </c>
      <c r="P1596" s="292">
        <f>H1596+L1596</f>
        <v>0</v>
      </c>
      <c r="Q1596" s="292">
        <f>I1596+M1596</f>
        <v>0</v>
      </c>
      <c r="R1596" s="292" t="s">
        <v>120</v>
      </c>
      <c r="S1596" s="294">
        <f>P1596</f>
        <v>0</v>
      </c>
    </row>
    <row r="1597" spans="1:19" ht="15.6" hidden="1" thickBot="1" x14ac:dyDescent="0.35">
      <c r="A1597" s="307" t="s">
        <v>123</v>
      </c>
      <c r="B1597" s="291" t="s">
        <v>120</v>
      </c>
      <c r="C1597" s="292" t="s">
        <v>120</v>
      </c>
      <c r="D1597" s="294" t="s">
        <v>120</v>
      </c>
      <c r="E1597" s="379" t="s">
        <v>120</v>
      </c>
      <c r="F1597" s="380" t="s">
        <v>120</v>
      </c>
      <c r="G1597" s="381" t="s">
        <v>120</v>
      </c>
      <c r="H1597" s="295" t="s">
        <v>120</v>
      </c>
      <c r="I1597" s="292" t="s">
        <v>120</v>
      </c>
      <c r="J1597" s="316"/>
      <c r="K1597" s="292">
        <f>J1597</f>
        <v>0</v>
      </c>
      <c r="L1597" s="292" t="s">
        <v>120</v>
      </c>
      <c r="M1597" s="292" t="s">
        <v>120</v>
      </c>
      <c r="N1597" s="316"/>
      <c r="O1597" s="292">
        <f>N1597</f>
        <v>0</v>
      </c>
      <c r="P1597" s="292" t="s">
        <v>120</v>
      </c>
      <c r="Q1597" s="292" t="s">
        <v>120</v>
      </c>
      <c r="R1597" s="292">
        <f>J1597+N1597</f>
        <v>0</v>
      </c>
      <c r="S1597" s="294">
        <f>R1597</f>
        <v>0</v>
      </c>
    </row>
    <row r="1598" spans="1:19" ht="18.600000000000001" hidden="1" thickBot="1" x14ac:dyDescent="0.35">
      <c r="A1598" s="308" t="s">
        <v>125</v>
      </c>
      <c r="B1598" s="309"/>
      <c r="C1598" s="292">
        <f>IF(E1598+G1598=0, 0, ROUND((P1598-Q1598)/(G1598+E1598)/12,0))</f>
        <v>0</v>
      </c>
      <c r="D1598" s="294">
        <f>IF(F1598=0,0,ROUND(Q1598/F1598,0))</f>
        <v>0</v>
      </c>
      <c r="E1598" s="379">
        <f>E1599+E1600</f>
        <v>0</v>
      </c>
      <c r="F1598" s="380">
        <f>F1599+F1600</f>
        <v>0</v>
      </c>
      <c r="G1598" s="381">
        <f>G1599+G1600</f>
        <v>0</v>
      </c>
      <c r="H1598" s="295">
        <f>H1599+H1600</f>
        <v>0</v>
      </c>
      <c r="I1598" s="292">
        <f t="shared" ref="I1598" si="511">I1599+I1600</f>
        <v>0</v>
      </c>
      <c r="J1598" s="292">
        <f>J1601</f>
        <v>0</v>
      </c>
      <c r="K1598" s="292">
        <f>IF(H1598+J1598=K1599+K1600+K1601,H1598+J1598,"CHYBA")</f>
        <v>0</v>
      </c>
      <c r="L1598" s="292">
        <f>L1599+L1600</f>
        <v>0</v>
      </c>
      <c r="M1598" s="292">
        <f>M1599+M1600</f>
        <v>0</v>
      </c>
      <c r="N1598" s="292">
        <f>N1601</f>
        <v>0</v>
      </c>
      <c r="O1598" s="292">
        <f>IF(L1598+N1598=O1599+O1600+O1601,L1598+N1598,"CHYBA")</f>
        <v>0</v>
      </c>
      <c r="P1598" s="292">
        <f>P1599+P1600</f>
        <v>0</v>
      </c>
      <c r="Q1598" s="292">
        <f>Q1599+Q1600</f>
        <v>0</v>
      </c>
      <c r="R1598" s="292">
        <f>R1601</f>
        <v>0</v>
      </c>
      <c r="S1598" s="294">
        <f>IF(P1598+R1598=S1599+S1600+S1601,P1598+R1598,"CHYBA")</f>
        <v>0</v>
      </c>
    </row>
    <row r="1599" spans="1:19" ht="15.6" hidden="1" thickBot="1" x14ac:dyDescent="0.35">
      <c r="A1599" s="307" t="s">
        <v>121</v>
      </c>
      <c r="B1599" s="291" t="s">
        <v>120</v>
      </c>
      <c r="C1599" s="292">
        <f>IF(E1599+G1599=0, 0, ROUND((P1599-Q1599)/(G1599+E1599)/12,0))</f>
        <v>0</v>
      </c>
      <c r="D1599" s="294">
        <f>IF(F1599=0,0,ROUND(Q1599/F1599,0))</f>
        <v>0</v>
      </c>
      <c r="E1599" s="390"/>
      <c r="F1599" s="391"/>
      <c r="G1599" s="392"/>
      <c r="H1599" s="315"/>
      <c r="I1599" s="316"/>
      <c r="J1599" s="292" t="s">
        <v>120</v>
      </c>
      <c r="K1599" s="292">
        <f>H1599</f>
        <v>0</v>
      </c>
      <c r="L1599" s="316"/>
      <c r="M1599" s="316"/>
      <c r="N1599" s="292" t="s">
        <v>120</v>
      </c>
      <c r="O1599" s="292">
        <f>L1599</f>
        <v>0</v>
      </c>
      <c r="P1599" s="292">
        <f>H1599+L1599</f>
        <v>0</v>
      </c>
      <c r="Q1599" s="292">
        <f>I1599+M1599</f>
        <v>0</v>
      </c>
      <c r="R1599" s="292" t="s">
        <v>120</v>
      </c>
      <c r="S1599" s="294">
        <f>P1599</f>
        <v>0</v>
      </c>
    </row>
    <row r="1600" spans="1:19" ht="15.6" hidden="1" thickBot="1" x14ac:dyDescent="0.35">
      <c r="A1600" s="307" t="s">
        <v>122</v>
      </c>
      <c r="B1600" s="291" t="s">
        <v>120</v>
      </c>
      <c r="C1600" s="292">
        <f>IF(E1600+G1600=0, 0, ROUND((P1600-Q1600)/(G1600+E1600)/12,0))</f>
        <v>0</v>
      </c>
      <c r="D1600" s="294">
        <f>IF(F1600=0,0,ROUND(Q1600/F1600,0))</f>
        <v>0</v>
      </c>
      <c r="E1600" s="390"/>
      <c r="F1600" s="391"/>
      <c r="G1600" s="392"/>
      <c r="H1600" s="315"/>
      <c r="I1600" s="316"/>
      <c r="J1600" s="292" t="s">
        <v>120</v>
      </c>
      <c r="K1600" s="292">
        <f>H1600</f>
        <v>0</v>
      </c>
      <c r="L1600" s="316"/>
      <c r="M1600" s="316"/>
      <c r="N1600" s="292" t="s">
        <v>120</v>
      </c>
      <c r="O1600" s="292">
        <f>L1600</f>
        <v>0</v>
      </c>
      <c r="P1600" s="292">
        <f>H1600+L1600</f>
        <v>0</v>
      </c>
      <c r="Q1600" s="292">
        <f>I1600+M1600</f>
        <v>0</v>
      </c>
      <c r="R1600" s="292" t="s">
        <v>120</v>
      </c>
      <c r="S1600" s="294">
        <f>P1600</f>
        <v>0</v>
      </c>
    </row>
    <row r="1601" spans="1:34" ht="15.6" hidden="1" thickBot="1" x14ac:dyDescent="0.35">
      <c r="A1601" s="307" t="s">
        <v>123</v>
      </c>
      <c r="B1601" s="291" t="s">
        <v>120</v>
      </c>
      <c r="C1601" s="292" t="s">
        <v>120</v>
      </c>
      <c r="D1601" s="294" t="s">
        <v>120</v>
      </c>
      <c r="E1601" s="379" t="s">
        <v>120</v>
      </c>
      <c r="F1601" s="380" t="s">
        <v>120</v>
      </c>
      <c r="G1601" s="381" t="s">
        <v>120</v>
      </c>
      <c r="H1601" s="295" t="s">
        <v>120</v>
      </c>
      <c r="I1601" s="292" t="s">
        <v>120</v>
      </c>
      <c r="J1601" s="316"/>
      <c r="K1601" s="292">
        <f>J1601</f>
        <v>0</v>
      </c>
      <c r="L1601" s="292" t="s">
        <v>120</v>
      </c>
      <c r="M1601" s="292" t="s">
        <v>120</v>
      </c>
      <c r="N1601" s="316"/>
      <c r="O1601" s="292">
        <f>N1601</f>
        <v>0</v>
      </c>
      <c r="P1601" s="292" t="s">
        <v>120</v>
      </c>
      <c r="Q1601" s="292" t="s">
        <v>120</v>
      </c>
      <c r="R1601" s="292">
        <f>J1601+N1601</f>
        <v>0</v>
      </c>
      <c r="S1601" s="294">
        <f>R1601</f>
        <v>0</v>
      </c>
    </row>
    <row r="1602" spans="1:34" ht="18.600000000000001" hidden="1" thickBot="1" x14ac:dyDescent="0.35">
      <c r="A1602" s="308" t="s">
        <v>125</v>
      </c>
      <c r="B1602" s="309"/>
      <c r="C1602" s="292">
        <f>IF(E1602+G1602=0, 0, ROUND((P1602-Q1602)/(G1602+E1602)/12,0))</f>
        <v>0</v>
      </c>
      <c r="D1602" s="294">
        <f>IF(F1602=0,0,ROUND(Q1602/F1602,0))</f>
        <v>0</v>
      </c>
      <c r="E1602" s="379">
        <f>E1603+E1604</f>
        <v>0</v>
      </c>
      <c r="F1602" s="380">
        <f>F1603+F1604</f>
        <v>0</v>
      </c>
      <c r="G1602" s="381">
        <f>G1603+G1604</f>
        <v>0</v>
      </c>
      <c r="H1602" s="295">
        <f>H1603+H1604</f>
        <v>0</v>
      </c>
      <c r="I1602" s="292">
        <f t="shared" ref="I1602" si="512">I1603+I1604</f>
        <v>0</v>
      </c>
      <c r="J1602" s="292">
        <f>J1605</f>
        <v>0</v>
      </c>
      <c r="K1602" s="292">
        <f>IF(H1602+J1602=K1603+K1604+K1605,H1602+J1602,"CHYBA")</f>
        <v>0</v>
      </c>
      <c r="L1602" s="292">
        <f>L1603+L1604</f>
        <v>0</v>
      </c>
      <c r="M1602" s="292">
        <f>M1603+M1604</f>
        <v>0</v>
      </c>
      <c r="N1602" s="292">
        <f>N1605</f>
        <v>0</v>
      </c>
      <c r="O1602" s="292">
        <f>IF(L1602+N1602=O1603+O1604+O1605,L1602+N1602,"CHYBA")</f>
        <v>0</v>
      </c>
      <c r="P1602" s="292">
        <f>P1603+P1604</f>
        <v>0</v>
      </c>
      <c r="Q1602" s="292">
        <f>Q1603+Q1604</f>
        <v>0</v>
      </c>
      <c r="R1602" s="292">
        <f>R1605</f>
        <v>0</v>
      </c>
      <c r="S1602" s="294">
        <f>IF(P1602+R1602=S1603+S1604+S1605,P1602+R1602,"CHYBA")</f>
        <v>0</v>
      </c>
    </row>
    <row r="1603" spans="1:34" ht="15.6" hidden="1" thickBot="1" x14ac:dyDescent="0.35">
      <c r="A1603" s="307" t="s">
        <v>121</v>
      </c>
      <c r="B1603" s="291" t="s">
        <v>120</v>
      </c>
      <c r="C1603" s="292">
        <f>IF(E1603+G1603=0, 0, ROUND((P1603-Q1603)/(G1603+E1603)/12,0))</f>
        <v>0</v>
      </c>
      <c r="D1603" s="294">
        <f>IF(F1603=0,0,ROUND(Q1603/F1603,0))</f>
        <v>0</v>
      </c>
      <c r="E1603" s="390"/>
      <c r="F1603" s="391"/>
      <c r="G1603" s="392"/>
      <c r="H1603" s="315"/>
      <c r="I1603" s="316"/>
      <c r="J1603" s="292" t="s">
        <v>120</v>
      </c>
      <c r="K1603" s="292">
        <f>H1603</f>
        <v>0</v>
      </c>
      <c r="L1603" s="316"/>
      <c r="M1603" s="316"/>
      <c r="N1603" s="292" t="s">
        <v>120</v>
      </c>
      <c r="O1603" s="292">
        <f>L1603</f>
        <v>0</v>
      </c>
      <c r="P1603" s="292">
        <f>H1603+L1603</f>
        <v>0</v>
      </c>
      <c r="Q1603" s="292">
        <f>I1603+M1603</f>
        <v>0</v>
      </c>
      <c r="R1603" s="292" t="s">
        <v>120</v>
      </c>
      <c r="S1603" s="294">
        <f>P1603</f>
        <v>0</v>
      </c>
    </row>
    <row r="1604" spans="1:34" ht="15.6" hidden="1" thickBot="1" x14ac:dyDescent="0.35">
      <c r="A1604" s="307" t="s">
        <v>122</v>
      </c>
      <c r="B1604" s="291" t="s">
        <v>120</v>
      </c>
      <c r="C1604" s="292">
        <f>IF(E1604+G1604=0, 0, ROUND((P1604-Q1604)/(G1604+E1604)/12,0))</f>
        <v>0</v>
      </c>
      <c r="D1604" s="294">
        <f>IF(F1604=0,0,ROUND(Q1604/F1604,0))</f>
        <v>0</v>
      </c>
      <c r="E1604" s="390"/>
      <c r="F1604" s="391"/>
      <c r="G1604" s="392"/>
      <c r="H1604" s="315"/>
      <c r="I1604" s="316"/>
      <c r="J1604" s="292" t="s">
        <v>120</v>
      </c>
      <c r="K1604" s="292">
        <f>H1604</f>
        <v>0</v>
      </c>
      <c r="L1604" s="316"/>
      <c r="M1604" s="316"/>
      <c r="N1604" s="292" t="s">
        <v>120</v>
      </c>
      <c r="O1604" s="292">
        <f>L1604</f>
        <v>0</v>
      </c>
      <c r="P1604" s="292">
        <f>H1604+L1604</f>
        <v>0</v>
      </c>
      <c r="Q1604" s="292">
        <f>I1604+M1604</f>
        <v>0</v>
      </c>
      <c r="R1604" s="292" t="s">
        <v>120</v>
      </c>
      <c r="S1604" s="294">
        <f>P1604</f>
        <v>0</v>
      </c>
    </row>
    <row r="1605" spans="1:34" ht="15.6" hidden="1" thickBot="1" x14ac:dyDescent="0.35">
      <c r="A1605" s="307" t="s">
        <v>123</v>
      </c>
      <c r="B1605" s="291" t="s">
        <v>120</v>
      </c>
      <c r="C1605" s="292" t="s">
        <v>120</v>
      </c>
      <c r="D1605" s="294" t="s">
        <v>120</v>
      </c>
      <c r="E1605" s="379" t="s">
        <v>120</v>
      </c>
      <c r="F1605" s="380" t="s">
        <v>120</v>
      </c>
      <c r="G1605" s="381" t="s">
        <v>120</v>
      </c>
      <c r="H1605" s="295" t="s">
        <v>120</v>
      </c>
      <c r="I1605" s="292" t="s">
        <v>120</v>
      </c>
      <c r="J1605" s="316"/>
      <c r="K1605" s="292">
        <f>J1605</f>
        <v>0</v>
      </c>
      <c r="L1605" s="292" t="s">
        <v>120</v>
      </c>
      <c r="M1605" s="292" t="s">
        <v>120</v>
      </c>
      <c r="N1605" s="316"/>
      <c r="O1605" s="292">
        <f>N1605</f>
        <v>0</v>
      </c>
      <c r="P1605" s="292" t="s">
        <v>120</v>
      </c>
      <c r="Q1605" s="292" t="s">
        <v>120</v>
      </c>
      <c r="R1605" s="292">
        <f>J1605+N1605</f>
        <v>0</v>
      </c>
      <c r="S1605" s="294">
        <f>R1605</f>
        <v>0</v>
      </c>
    </row>
    <row r="1606" spans="1:34" ht="18.600000000000001" hidden="1" thickBot="1" x14ac:dyDescent="0.35">
      <c r="A1606" s="308" t="s">
        <v>125</v>
      </c>
      <c r="B1606" s="309"/>
      <c r="C1606" s="292">
        <f>IF(E1606+G1606=0, 0, ROUND((P1606-Q1606)/(G1606+E1606)/12,0))</f>
        <v>0</v>
      </c>
      <c r="D1606" s="294">
        <f>IF(F1606=0,0,ROUND(Q1606/F1606,0))</f>
        <v>0</v>
      </c>
      <c r="E1606" s="379">
        <f>E1607+E1608</f>
        <v>0</v>
      </c>
      <c r="F1606" s="380">
        <f>F1607+F1608</f>
        <v>0</v>
      </c>
      <c r="G1606" s="381">
        <f>G1607+G1608</f>
        <v>0</v>
      </c>
      <c r="H1606" s="295">
        <f>H1607+H1608</f>
        <v>0</v>
      </c>
      <c r="I1606" s="292">
        <f t="shared" ref="I1606" si="513">I1607+I1608</f>
        <v>0</v>
      </c>
      <c r="J1606" s="292">
        <f>J1609</f>
        <v>0</v>
      </c>
      <c r="K1606" s="292">
        <f>IF(H1606+J1606=K1607+K1608+K1609,H1606+J1606,"CHYBA")</f>
        <v>0</v>
      </c>
      <c r="L1606" s="292">
        <f>L1607+L1608</f>
        <v>0</v>
      </c>
      <c r="M1606" s="292">
        <f>M1607+M1608</f>
        <v>0</v>
      </c>
      <c r="N1606" s="292">
        <f>N1609</f>
        <v>0</v>
      </c>
      <c r="O1606" s="292">
        <f>IF(L1606+N1606=O1607+O1608+O1609,L1606+N1606,"CHYBA")</f>
        <v>0</v>
      </c>
      <c r="P1606" s="292">
        <f>P1607+P1608</f>
        <v>0</v>
      </c>
      <c r="Q1606" s="292">
        <f>Q1607+Q1608</f>
        <v>0</v>
      </c>
      <c r="R1606" s="292">
        <f>R1609</f>
        <v>0</v>
      </c>
      <c r="S1606" s="294">
        <f>IF(P1606+R1606=S1607+S1608+S1609,P1606+R1606,"CHYBA")</f>
        <v>0</v>
      </c>
    </row>
    <row r="1607" spans="1:34" ht="15.6" hidden="1" thickBot="1" x14ac:dyDescent="0.35">
      <c r="A1607" s="307" t="s">
        <v>121</v>
      </c>
      <c r="B1607" s="291" t="s">
        <v>120</v>
      </c>
      <c r="C1607" s="292">
        <f>IF(E1607+G1607=0, 0, ROUND((P1607-Q1607)/(G1607+E1607)/12,0))</f>
        <v>0</v>
      </c>
      <c r="D1607" s="294">
        <f>IF(F1607=0,0,ROUND(Q1607/F1607,0))</f>
        <v>0</v>
      </c>
      <c r="E1607" s="390"/>
      <c r="F1607" s="391"/>
      <c r="G1607" s="392"/>
      <c r="H1607" s="315"/>
      <c r="I1607" s="316"/>
      <c r="J1607" s="292" t="s">
        <v>120</v>
      </c>
      <c r="K1607" s="292">
        <f>H1607</f>
        <v>0</v>
      </c>
      <c r="L1607" s="316"/>
      <c r="M1607" s="316"/>
      <c r="N1607" s="292" t="s">
        <v>120</v>
      </c>
      <c r="O1607" s="292">
        <f>L1607</f>
        <v>0</v>
      </c>
      <c r="P1607" s="292">
        <f>H1607+L1607</f>
        <v>0</v>
      </c>
      <c r="Q1607" s="292">
        <f>I1607+M1607</f>
        <v>0</v>
      </c>
      <c r="R1607" s="292" t="s">
        <v>120</v>
      </c>
      <c r="S1607" s="294">
        <f>P1607</f>
        <v>0</v>
      </c>
    </row>
    <row r="1608" spans="1:34" ht="15.6" hidden="1" thickBot="1" x14ac:dyDescent="0.35">
      <c r="A1608" s="307" t="s">
        <v>122</v>
      </c>
      <c r="B1608" s="291" t="s">
        <v>120</v>
      </c>
      <c r="C1608" s="292">
        <f>IF(E1608+G1608=0, 0, ROUND((P1608-Q1608)/(G1608+E1608)/12,0))</f>
        <v>0</v>
      </c>
      <c r="D1608" s="294">
        <f>IF(F1608=0,0,ROUND(Q1608/F1608,0))</f>
        <v>0</v>
      </c>
      <c r="E1608" s="390"/>
      <c r="F1608" s="391"/>
      <c r="G1608" s="392"/>
      <c r="H1608" s="315"/>
      <c r="I1608" s="316"/>
      <c r="J1608" s="292" t="s">
        <v>120</v>
      </c>
      <c r="K1608" s="292">
        <f>H1608</f>
        <v>0</v>
      </c>
      <c r="L1608" s="316"/>
      <c r="M1608" s="316"/>
      <c r="N1608" s="292" t="s">
        <v>120</v>
      </c>
      <c r="O1608" s="292">
        <f>L1608</f>
        <v>0</v>
      </c>
      <c r="P1608" s="292">
        <f>H1608+L1608</f>
        <v>0</v>
      </c>
      <c r="Q1608" s="292">
        <f>I1608+M1608</f>
        <v>0</v>
      </c>
      <c r="R1608" s="292" t="s">
        <v>120</v>
      </c>
      <c r="S1608" s="294">
        <f>P1608</f>
        <v>0</v>
      </c>
    </row>
    <row r="1609" spans="1:34" ht="15.6" hidden="1" thickBot="1" x14ac:dyDescent="0.35">
      <c r="A1609" s="325" t="s">
        <v>123</v>
      </c>
      <c r="B1609" s="326" t="s">
        <v>120</v>
      </c>
      <c r="C1609" s="327" t="s">
        <v>120</v>
      </c>
      <c r="D1609" s="333" t="s">
        <v>120</v>
      </c>
      <c r="E1609" s="382" t="s">
        <v>120</v>
      </c>
      <c r="F1609" s="383" t="s">
        <v>120</v>
      </c>
      <c r="G1609" s="384" t="s">
        <v>120</v>
      </c>
      <c r="H1609" s="331" t="s">
        <v>120</v>
      </c>
      <c r="I1609" s="327" t="s">
        <v>120</v>
      </c>
      <c r="J1609" s="332"/>
      <c r="K1609" s="327">
        <f>J1609</f>
        <v>0</v>
      </c>
      <c r="L1609" s="327" t="s">
        <v>120</v>
      </c>
      <c r="M1609" s="327" t="s">
        <v>120</v>
      </c>
      <c r="N1609" s="332"/>
      <c r="O1609" s="327">
        <f>N1609</f>
        <v>0</v>
      </c>
      <c r="P1609" s="327" t="s">
        <v>120</v>
      </c>
      <c r="Q1609" s="327" t="s">
        <v>120</v>
      </c>
      <c r="R1609" s="327">
        <f>J1609+N1609</f>
        <v>0</v>
      </c>
      <c r="S1609" s="333">
        <f>R1609</f>
        <v>0</v>
      </c>
    </row>
    <row r="1610" spans="1:34" ht="15.6" x14ac:dyDescent="0.3">
      <c r="A1610" s="346" t="s">
        <v>129</v>
      </c>
      <c r="B1610" s="347" t="s">
        <v>120</v>
      </c>
      <c r="C1610" s="303">
        <f>IF(E1610+G1610=0, 0, ROUND((P1610-Q1610)/(G1610+E1610)/12,0))</f>
        <v>28967</v>
      </c>
      <c r="D1610" s="305">
        <f>IF(F1610=0,0,ROUND(Q1610/F1610,0))</f>
        <v>0</v>
      </c>
      <c r="E1610" s="395">
        <f>E1611+E1612</f>
        <v>0.13</v>
      </c>
      <c r="F1610" s="396">
        <f>F1611+F1612</f>
        <v>0</v>
      </c>
      <c r="G1610" s="397">
        <f>G1611+G1612</f>
        <v>0.17</v>
      </c>
      <c r="H1610" s="306">
        <f>H1611+H1612</f>
        <v>0</v>
      </c>
      <c r="I1610" s="303">
        <f>I1611+I1612</f>
        <v>0</v>
      </c>
      <c r="J1610" s="303">
        <f>J1613</f>
        <v>0</v>
      </c>
      <c r="K1610" s="303">
        <f>IF(H1610+J1610=K1611+K1612+K1613,H1610+J1610,"CHYBA")</f>
        <v>0</v>
      </c>
      <c r="L1610" s="303">
        <f>L1611+L1612</f>
        <v>104281</v>
      </c>
      <c r="M1610" s="303">
        <f>M1611+M1612</f>
        <v>0</v>
      </c>
      <c r="N1610" s="303">
        <f>N1613</f>
        <v>11725.78</v>
      </c>
      <c r="O1610" s="303">
        <f>IF(L1610+N1610=O1611+O1612+O1613,L1610+N1610,"CHYBA")</f>
        <v>116006.78</v>
      </c>
      <c r="P1610" s="303">
        <f>P1611+P1612</f>
        <v>104281</v>
      </c>
      <c r="Q1610" s="303">
        <f>Q1611+Q1612</f>
        <v>0</v>
      </c>
      <c r="R1610" s="303">
        <f>R1613</f>
        <v>11725.78</v>
      </c>
      <c r="S1610" s="305">
        <f>IF(P1610+R1610=S1611+S1612+S1613,P1610+R1610,"CHYBA")</f>
        <v>116006.78</v>
      </c>
    </row>
    <row r="1611" spans="1:34" x14ac:dyDescent="0.3">
      <c r="A1611" s="307" t="s">
        <v>121</v>
      </c>
      <c r="B1611" s="291" t="s">
        <v>120</v>
      </c>
      <c r="C1611" s="292">
        <f>IF(E1611+G1611=0, 0, ROUND((P1611-Q1611)/(G1611+E1611)/12,0))</f>
        <v>0</v>
      </c>
      <c r="D1611" s="294">
        <f>IF(F1611=0,0,ROUND(Q1611/F1611,0))</f>
        <v>0</v>
      </c>
      <c r="E1611" s="379">
        <f>E1615+E1647+E1679+E1711+E1743+E1775</f>
        <v>0</v>
      </c>
      <c r="F1611" s="380">
        <f t="shared" ref="F1611:I1612" si="514">F1615+F1647+F1679+F1711+F1743+F1775</f>
        <v>0</v>
      </c>
      <c r="G1611" s="381">
        <f t="shared" si="514"/>
        <v>0</v>
      </c>
      <c r="H1611" s="295">
        <f t="shared" si="514"/>
        <v>0</v>
      </c>
      <c r="I1611" s="292">
        <f t="shared" si="514"/>
        <v>0</v>
      </c>
      <c r="J1611" s="292" t="s">
        <v>120</v>
      </c>
      <c r="K1611" s="292">
        <f>H1611</f>
        <v>0</v>
      </c>
      <c r="L1611" s="292">
        <f t="shared" ref="L1611:M1612" si="515">L1615+L1647+L1679+L1711+L1743+L1775</f>
        <v>0</v>
      </c>
      <c r="M1611" s="292">
        <f t="shared" si="515"/>
        <v>0</v>
      </c>
      <c r="N1611" s="292" t="s">
        <v>120</v>
      </c>
      <c r="O1611" s="292">
        <f>L1611</f>
        <v>0</v>
      </c>
      <c r="P1611" s="292">
        <f>H1611+L1611</f>
        <v>0</v>
      </c>
      <c r="Q1611" s="292">
        <f>I1611+M1611</f>
        <v>0</v>
      </c>
      <c r="R1611" s="292" t="s">
        <v>120</v>
      </c>
      <c r="S1611" s="294">
        <f>P1611</f>
        <v>0</v>
      </c>
    </row>
    <row r="1612" spans="1:34" x14ac:dyDescent="0.3">
      <c r="A1612" s="307" t="s">
        <v>122</v>
      </c>
      <c r="B1612" s="291" t="s">
        <v>120</v>
      </c>
      <c r="C1612" s="292">
        <f>IF(E1612+G1612=0, 0, ROUND((P1612-Q1612)/(G1612+E1612)/12,0))</f>
        <v>28967</v>
      </c>
      <c r="D1612" s="294">
        <f>IF(F1612=0,0,ROUND(Q1612/F1612,0))</f>
        <v>0</v>
      </c>
      <c r="E1612" s="379">
        <f>E1616+E1648+E1680+E1712+E1744+E1776</f>
        <v>0.13</v>
      </c>
      <c r="F1612" s="380">
        <f t="shared" si="514"/>
        <v>0</v>
      </c>
      <c r="G1612" s="381">
        <f t="shared" si="514"/>
        <v>0.17</v>
      </c>
      <c r="H1612" s="295">
        <f t="shared" si="514"/>
        <v>0</v>
      </c>
      <c r="I1612" s="292">
        <f t="shared" si="514"/>
        <v>0</v>
      </c>
      <c r="J1612" s="292" t="s">
        <v>120</v>
      </c>
      <c r="K1612" s="292">
        <f>H1612</f>
        <v>0</v>
      </c>
      <c r="L1612" s="292">
        <f t="shared" si="515"/>
        <v>104281</v>
      </c>
      <c r="M1612" s="292">
        <f t="shared" si="515"/>
        <v>0</v>
      </c>
      <c r="N1612" s="292" t="s">
        <v>120</v>
      </c>
      <c r="O1612" s="292">
        <f>L1612</f>
        <v>104281</v>
      </c>
      <c r="P1612" s="292">
        <f>H1612+L1612</f>
        <v>104281</v>
      </c>
      <c r="Q1612" s="292">
        <f>I1612+M1612</f>
        <v>0</v>
      </c>
      <c r="R1612" s="292" t="s">
        <v>120</v>
      </c>
      <c r="S1612" s="294">
        <f>P1612</f>
        <v>104281</v>
      </c>
    </row>
    <row r="1613" spans="1:34" x14ac:dyDescent="0.3">
      <c r="A1613" s="334" t="s">
        <v>123</v>
      </c>
      <c r="B1613" s="335" t="s">
        <v>120</v>
      </c>
      <c r="C1613" s="336" t="s">
        <v>120</v>
      </c>
      <c r="D1613" s="341" t="s">
        <v>120</v>
      </c>
      <c r="E1613" s="398" t="s">
        <v>120</v>
      </c>
      <c r="F1613" s="399" t="s">
        <v>120</v>
      </c>
      <c r="G1613" s="400" t="s">
        <v>120</v>
      </c>
      <c r="H1613" s="340" t="s">
        <v>120</v>
      </c>
      <c r="I1613" s="336" t="s">
        <v>120</v>
      </c>
      <c r="J1613" s="336">
        <f>J1617+J1649+J1681+J1713+J1745+J1777</f>
        <v>0</v>
      </c>
      <c r="K1613" s="336">
        <f>J1613</f>
        <v>0</v>
      </c>
      <c r="L1613" s="336" t="s">
        <v>120</v>
      </c>
      <c r="M1613" s="336" t="s">
        <v>120</v>
      </c>
      <c r="N1613" s="336">
        <f>N1617+N1649+N1681+N1713+N1745+N1777</f>
        <v>11725.78</v>
      </c>
      <c r="O1613" s="336">
        <f>N1613</f>
        <v>11725.78</v>
      </c>
      <c r="P1613" s="336" t="s">
        <v>120</v>
      </c>
      <c r="Q1613" s="336" t="s">
        <v>120</v>
      </c>
      <c r="R1613" s="336">
        <f>J1613+N1613</f>
        <v>11725.78</v>
      </c>
      <c r="S1613" s="341">
        <f>R1613</f>
        <v>11725.78</v>
      </c>
    </row>
    <row r="1614" spans="1:34" s="409" customFormat="1" ht="15.6" x14ac:dyDescent="0.3">
      <c r="A1614" s="401" t="s">
        <v>137</v>
      </c>
      <c r="B1614" s="402" t="s">
        <v>120</v>
      </c>
      <c r="C1614" s="403">
        <f>IF(E1614+G1614=0, 0, ROUND((P1614-Q1614)/(G1614+E1614)/12,0))</f>
        <v>28967</v>
      </c>
      <c r="D1614" s="404">
        <f>IF(F1614=0,0,ROUND(Q1614/F1614,0))</f>
        <v>0</v>
      </c>
      <c r="E1614" s="405">
        <f>E1615+E1616</f>
        <v>0.13</v>
      </c>
      <c r="F1614" s="406">
        <f>F1615+F1616</f>
        <v>0</v>
      </c>
      <c r="G1614" s="407">
        <f>G1615+G1616</f>
        <v>0.17</v>
      </c>
      <c r="H1614" s="408">
        <f>H1615+H1616</f>
        <v>0</v>
      </c>
      <c r="I1614" s="403">
        <f t="shared" ref="I1614" si="516">I1615+I1616</f>
        <v>0</v>
      </c>
      <c r="J1614" s="403">
        <f>J1617</f>
        <v>0</v>
      </c>
      <c r="K1614" s="403">
        <f>IF(H1614+J1614=K1615+K1616+K1617,H1614+J1614,"CHYBA")</f>
        <v>0</v>
      </c>
      <c r="L1614" s="403">
        <f>L1615+L1616</f>
        <v>104281</v>
      </c>
      <c r="M1614" s="403">
        <f>M1615+M1616</f>
        <v>0</v>
      </c>
      <c r="N1614" s="403">
        <f>N1617</f>
        <v>11725.78</v>
      </c>
      <c r="O1614" s="403">
        <f>IF(L1614+N1614=O1615+O1616+O1617,L1614+N1614,"CHYBA")</f>
        <v>116006.78</v>
      </c>
      <c r="P1614" s="403">
        <f>P1615+P1616</f>
        <v>104281</v>
      </c>
      <c r="Q1614" s="403">
        <f>Q1615+Q1616</f>
        <v>0</v>
      </c>
      <c r="R1614" s="403">
        <f>R1617</f>
        <v>11725.78</v>
      </c>
      <c r="S1614" s="404">
        <f>IF(P1614+R1614=S1615+S1616+S1617,P1614+R1614,"CHYBA")</f>
        <v>116006.78</v>
      </c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</row>
    <row r="1615" spans="1:34" x14ac:dyDescent="0.3">
      <c r="A1615" s="307" t="s">
        <v>121</v>
      </c>
      <c r="B1615" s="291" t="s">
        <v>120</v>
      </c>
      <c r="C1615" s="292">
        <f>IF(E1615+G1615=0, 0, ROUND((P1615-Q1615)/(G1615+E1615)/12,0))</f>
        <v>0</v>
      </c>
      <c r="D1615" s="294">
        <f>IF(F1615=0,0,ROUND(Q1615/F1615,0))</f>
        <v>0</v>
      </c>
      <c r="E1615" s="379">
        <f>E1619+E1623+E1627+E1631+E1635+E1639+E1643</f>
        <v>0</v>
      </c>
      <c r="F1615" s="380">
        <f>F1619+F1623+F1627+F1631+F1635+F1639+F1643</f>
        <v>0</v>
      </c>
      <c r="G1615" s="381">
        <f>G1619+G1623+G1627+G1631+G1635+G1639+G1643</f>
        <v>0</v>
      </c>
      <c r="H1615" s="295">
        <f>H1619+H1623+H1627+H1631+H1635+H1639+H1643</f>
        <v>0</v>
      </c>
      <c r="I1615" s="292">
        <f t="shared" ref="I1615:I1616" si="517">I1619+I1623+I1627+I1631+I1635+I1639+I1643</f>
        <v>0</v>
      </c>
      <c r="J1615" s="292" t="s">
        <v>120</v>
      </c>
      <c r="K1615" s="292">
        <f>H1615</f>
        <v>0</v>
      </c>
      <c r="L1615" s="292">
        <f>L1619+L1623+L1627+L1631+L1635+L1639+L1643</f>
        <v>0</v>
      </c>
      <c r="M1615" s="292">
        <f t="shared" ref="M1615" si="518">M1619+M1623+M1627+M1631+M1635+M1639+M1643</f>
        <v>0</v>
      </c>
      <c r="N1615" s="292" t="s">
        <v>120</v>
      </c>
      <c r="O1615" s="292">
        <f>L1615</f>
        <v>0</v>
      </c>
      <c r="P1615" s="292">
        <f>H1615+L1615</f>
        <v>0</v>
      </c>
      <c r="Q1615" s="292">
        <f>I1615+M1615</f>
        <v>0</v>
      </c>
      <c r="R1615" s="292" t="s">
        <v>120</v>
      </c>
      <c r="S1615" s="294">
        <f>P1615</f>
        <v>0</v>
      </c>
    </row>
    <row r="1616" spans="1:34" x14ac:dyDescent="0.3">
      <c r="A1616" s="307" t="s">
        <v>122</v>
      </c>
      <c r="B1616" s="291" t="s">
        <v>120</v>
      </c>
      <c r="C1616" s="292">
        <f>IF(E1616+G1616=0, 0, ROUND((P1616-Q1616)/(G1616+E1616)/12,0))</f>
        <v>28967</v>
      </c>
      <c r="D1616" s="294">
        <f>IF(F1616=0,0,ROUND(Q1616/F1616,0))</f>
        <v>0</v>
      </c>
      <c r="E1616" s="379">
        <f>E1620+E1624+E1628+E1632+E1636+E1640+E1644</f>
        <v>0.13</v>
      </c>
      <c r="F1616" s="380">
        <f t="shared" ref="F1616:G1616" si="519">F1620+F1624+F1628+F1632+F1636+F1640+F1644</f>
        <v>0</v>
      </c>
      <c r="G1616" s="381">
        <f t="shared" si="519"/>
        <v>0.17</v>
      </c>
      <c r="H1616" s="295">
        <f>H1620+H1624+H1628+H1632+H1636+H1640+H1644</f>
        <v>0</v>
      </c>
      <c r="I1616" s="292">
        <f t="shared" si="517"/>
        <v>0</v>
      </c>
      <c r="J1616" s="292" t="s">
        <v>120</v>
      </c>
      <c r="K1616" s="292">
        <f>H1616</f>
        <v>0</v>
      </c>
      <c r="L1616" s="292">
        <f>L1620+L1624+L1628+L1632+L1636+L1640+L1644</f>
        <v>104281</v>
      </c>
      <c r="M1616" s="292">
        <f>M1620+M1624+M1628+M1632+M1636+M1640+M1644</f>
        <v>0</v>
      </c>
      <c r="N1616" s="292" t="s">
        <v>120</v>
      </c>
      <c r="O1616" s="292">
        <f>L1616</f>
        <v>104281</v>
      </c>
      <c r="P1616" s="292">
        <f>H1616+L1616</f>
        <v>104281</v>
      </c>
      <c r="Q1616" s="292">
        <f>I1616+M1616</f>
        <v>0</v>
      </c>
      <c r="R1616" s="292" t="s">
        <v>120</v>
      </c>
      <c r="S1616" s="294">
        <f>P1616</f>
        <v>104281</v>
      </c>
    </row>
    <row r="1617" spans="1:19" x14ac:dyDescent="0.3">
      <c r="A1617" s="307" t="s">
        <v>123</v>
      </c>
      <c r="B1617" s="291" t="s">
        <v>120</v>
      </c>
      <c r="C1617" s="292" t="s">
        <v>120</v>
      </c>
      <c r="D1617" s="294" t="s">
        <v>120</v>
      </c>
      <c r="E1617" s="379" t="s">
        <v>120</v>
      </c>
      <c r="F1617" s="380" t="s">
        <v>120</v>
      </c>
      <c r="G1617" s="381" t="s">
        <v>120</v>
      </c>
      <c r="H1617" s="295" t="s">
        <v>120</v>
      </c>
      <c r="I1617" s="292" t="s">
        <v>120</v>
      </c>
      <c r="J1617" s="292">
        <f>J1621+J1625+J1629+J1633+J1637+J1641+J1645</f>
        <v>0</v>
      </c>
      <c r="K1617" s="292">
        <f>J1617</f>
        <v>0</v>
      </c>
      <c r="L1617" s="292" t="s">
        <v>120</v>
      </c>
      <c r="M1617" s="292" t="s">
        <v>120</v>
      </c>
      <c r="N1617" s="292">
        <f>N1621+N1625+N1629+N1633+N1637+N1641+N1645</f>
        <v>11725.78</v>
      </c>
      <c r="O1617" s="292">
        <f>N1617</f>
        <v>11725.78</v>
      </c>
      <c r="P1617" s="292" t="s">
        <v>120</v>
      </c>
      <c r="Q1617" s="292" t="s">
        <v>120</v>
      </c>
      <c r="R1617" s="292">
        <f>J1617+N1617</f>
        <v>11725.78</v>
      </c>
      <c r="S1617" s="294">
        <f>R1617</f>
        <v>11725.78</v>
      </c>
    </row>
    <row r="1618" spans="1:19" ht="15.6" x14ac:dyDescent="0.3">
      <c r="A1618" s="308" t="s">
        <v>169</v>
      </c>
      <c r="B1618" s="309" t="s">
        <v>167</v>
      </c>
      <c r="C1618" s="292">
        <f>IF(E1618+G1618=0, 0, ROUND((P1618-Q1618)/(G1618+E1618)/12,0))</f>
        <v>28967</v>
      </c>
      <c r="D1618" s="294">
        <f>IF(F1618=0,0,ROUND(Q1618/F1618,0))</f>
        <v>0</v>
      </c>
      <c r="E1618" s="379">
        <f>E1619+E1620</f>
        <v>0.13</v>
      </c>
      <c r="F1618" s="380">
        <f>F1619+F1620</f>
        <v>0</v>
      </c>
      <c r="G1618" s="381">
        <f>G1619+G1620</f>
        <v>0.17</v>
      </c>
      <c r="H1618" s="310">
        <f>H1619+H1620</f>
        <v>0</v>
      </c>
      <c r="I1618" s="311">
        <f>I1619+I1620</f>
        <v>0</v>
      </c>
      <c r="J1618" s="311">
        <f>J1621</f>
        <v>0</v>
      </c>
      <c r="K1618" s="311">
        <f>IF(H1618+J1618=K1619+K1620+K1621,H1618+J1618,"CHYBA")</f>
        <v>0</v>
      </c>
      <c r="L1618" s="292">
        <f>L1619+L1620</f>
        <v>104281</v>
      </c>
      <c r="M1618" s="292">
        <f>M1619+M1620</f>
        <v>0</v>
      </c>
      <c r="N1618" s="292">
        <f>N1621</f>
        <v>0</v>
      </c>
      <c r="O1618" s="292">
        <f>IF(L1618+N1618=O1619+O1620+O1621,L1618+N1618,"CHYBA")</f>
        <v>104281</v>
      </c>
      <c r="P1618" s="292">
        <f>P1619+P1620</f>
        <v>104281</v>
      </c>
      <c r="Q1618" s="292">
        <f>Q1619+Q1620</f>
        <v>0</v>
      </c>
      <c r="R1618" s="292">
        <f>R1621</f>
        <v>0</v>
      </c>
      <c r="S1618" s="294">
        <f>IF(P1618+R1618=S1619+S1620+S1621,P1618+R1618,"CHYBA")</f>
        <v>104281</v>
      </c>
    </row>
    <row r="1619" spans="1:19" x14ac:dyDescent="0.3">
      <c r="A1619" s="307" t="s">
        <v>121</v>
      </c>
      <c r="B1619" s="291" t="s">
        <v>120</v>
      </c>
      <c r="C1619" s="292">
        <f>IF(E1619+G1619=0, 0, ROUND((P1619-Q1619)/(G1619+E1619)/12,0))</f>
        <v>0</v>
      </c>
      <c r="D1619" s="294">
        <f>IF(F1619=0,0,ROUND(Q1619/F1619,0))</f>
        <v>0</v>
      </c>
      <c r="E1619" s="390"/>
      <c r="F1619" s="391"/>
      <c r="G1619" s="392"/>
      <c r="H1619" s="315"/>
      <c r="I1619" s="316"/>
      <c r="J1619" s="311" t="s">
        <v>120</v>
      </c>
      <c r="K1619" s="311">
        <f>H1619</f>
        <v>0</v>
      </c>
      <c r="L1619" s="316"/>
      <c r="M1619" s="316"/>
      <c r="N1619" s="292" t="s">
        <v>120</v>
      </c>
      <c r="O1619" s="292">
        <f>L1619</f>
        <v>0</v>
      </c>
      <c r="P1619" s="292">
        <f>H1619+L1619</f>
        <v>0</v>
      </c>
      <c r="Q1619" s="292">
        <f>I1619+M1619</f>
        <v>0</v>
      </c>
      <c r="R1619" s="292" t="s">
        <v>120</v>
      </c>
      <c r="S1619" s="294">
        <f>P1619</f>
        <v>0</v>
      </c>
    </row>
    <row r="1620" spans="1:19" x14ac:dyDescent="0.3">
      <c r="A1620" s="307" t="s">
        <v>122</v>
      </c>
      <c r="B1620" s="291" t="s">
        <v>120</v>
      </c>
      <c r="C1620" s="292">
        <f>IF(E1620+G1620=0, 0, ROUND((P1620-Q1620)/(G1620+E1620)/12,0))</f>
        <v>28967</v>
      </c>
      <c r="D1620" s="294">
        <f>IF(F1620=0,0,ROUND(Q1620/F1620,0))</f>
        <v>0</v>
      </c>
      <c r="E1620" s="390">
        <v>0.13</v>
      </c>
      <c r="F1620" s="391"/>
      <c r="G1620" s="392">
        <v>0.17</v>
      </c>
      <c r="H1620" s="315"/>
      <c r="I1620" s="316"/>
      <c r="J1620" s="311" t="s">
        <v>120</v>
      </c>
      <c r="K1620" s="311">
        <f>H1620</f>
        <v>0</v>
      </c>
      <c r="L1620" s="316">
        <v>104281</v>
      </c>
      <c r="M1620" s="316"/>
      <c r="N1620" s="292" t="s">
        <v>120</v>
      </c>
      <c r="O1620" s="292">
        <f>L1620</f>
        <v>104281</v>
      </c>
      <c r="P1620" s="292">
        <f>H1620+L1620</f>
        <v>104281</v>
      </c>
      <c r="Q1620" s="292">
        <f>I1620+M1620</f>
        <v>0</v>
      </c>
      <c r="R1620" s="292" t="s">
        <v>120</v>
      </c>
      <c r="S1620" s="294">
        <f>P1620</f>
        <v>104281</v>
      </c>
    </row>
    <row r="1621" spans="1:19" x14ac:dyDescent="0.3">
      <c r="A1621" s="307" t="s">
        <v>123</v>
      </c>
      <c r="B1621" s="291" t="s">
        <v>120</v>
      </c>
      <c r="C1621" s="292" t="s">
        <v>120</v>
      </c>
      <c r="D1621" s="294" t="s">
        <v>120</v>
      </c>
      <c r="E1621" s="379" t="s">
        <v>120</v>
      </c>
      <c r="F1621" s="380" t="s">
        <v>120</v>
      </c>
      <c r="G1621" s="381" t="s">
        <v>120</v>
      </c>
      <c r="H1621" s="295" t="s">
        <v>120</v>
      </c>
      <c r="I1621" s="292" t="s">
        <v>120</v>
      </c>
      <c r="J1621" s="316"/>
      <c r="K1621" s="311">
        <f>J1621</f>
        <v>0</v>
      </c>
      <c r="L1621" s="292" t="s">
        <v>120</v>
      </c>
      <c r="M1621" s="292" t="s">
        <v>120</v>
      </c>
      <c r="N1621" s="316"/>
      <c r="O1621" s="292">
        <f>N1621</f>
        <v>0</v>
      </c>
      <c r="P1621" s="292" t="s">
        <v>120</v>
      </c>
      <c r="Q1621" s="292" t="s">
        <v>120</v>
      </c>
      <c r="R1621" s="292">
        <f>J1621+N1621</f>
        <v>0</v>
      </c>
      <c r="S1621" s="294">
        <f>R1621</f>
        <v>0</v>
      </c>
    </row>
    <row r="1622" spans="1:19" ht="15.6" x14ac:dyDescent="0.3">
      <c r="A1622" s="308" t="s">
        <v>170</v>
      </c>
      <c r="B1622" s="309" t="s">
        <v>168</v>
      </c>
      <c r="C1622" s="292">
        <f>IF(E1622+G1622=0, 0, ROUND((P1622-Q1622)/(G1622+E1622)/12,0))</f>
        <v>0</v>
      </c>
      <c r="D1622" s="294">
        <f>IF(F1622=0,0,ROUND(Q1622/F1622,0))</f>
        <v>0</v>
      </c>
      <c r="E1622" s="379">
        <f>E1623+E1624</f>
        <v>0</v>
      </c>
      <c r="F1622" s="380">
        <f>F1623+F1624</f>
        <v>0</v>
      </c>
      <c r="G1622" s="381">
        <f>G1623+G1624</f>
        <v>0</v>
      </c>
      <c r="H1622" s="295">
        <f>H1623+H1624</f>
        <v>0</v>
      </c>
      <c r="I1622" s="292">
        <f t="shared" ref="I1622" si="520">I1623+I1624</f>
        <v>0</v>
      </c>
      <c r="J1622" s="292">
        <f>J1625</f>
        <v>0</v>
      </c>
      <c r="K1622" s="292">
        <f>IF(H1622+J1622=K1623+K1624+K1625,H1622+J1622,"CHYBA")</f>
        <v>0</v>
      </c>
      <c r="L1622" s="292">
        <f>L1623+L1624</f>
        <v>0</v>
      </c>
      <c r="M1622" s="292">
        <f>M1623+M1624</f>
        <v>0</v>
      </c>
      <c r="N1622" s="292">
        <f>N1625</f>
        <v>11725.78</v>
      </c>
      <c r="O1622" s="292">
        <f>IF(L1622+N1622=O1623+O1624+O1625,L1622+N1622,"CHYBA")</f>
        <v>11725.78</v>
      </c>
      <c r="P1622" s="292">
        <f>P1623+P1624</f>
        <v>0</v>
      </c>
      <c r="Q1622" s="292">
        <f>Q1623+Q1624</f>
        <v>0</v>
      </c>
      <c r="R1622" s="292">
        <f>R1625</f>
        <v>11725.78</v>
      </c>
      <c r="S1622" s="294">
        <f>IF(P1622+R1622=S1623+S1624+S1625,P1622+R1622,"CHYBA")</f>
        <v>11725.78</v>
      </c>
    </row>
    <row r="1623" spans="1:19" x14ac:dyDescent="0.3">
      <c r="A1623" s="307" t="s">
        <v>121</v>
      </c>
      <c r="B1623" s="291" t="s">
        <v>120</v>
      </c>
      <c r="C1623" s="292">
        <f>IF(E1623+G1623=0, 0, ROUND((P1623-Q1623)/(G1623+E1623)/12,0))</f>
        <v>0</v>
      </c>
      <c r="D1623" s="294">
        <f>IF(F1623=0,0,ROUND(Q1623/F1623,0))</f>
        <v>0</v>
      </c>
      <c r="E1623" s="390"/>
      <c r="F1623" s="391"/>
      <c r="G1623" s="392"/>
      <c r="H1623" s="315"/>
      <c r="I1623" s="316"/>
      <c r="J1623" s="292" t="s">
        <v>120</v>
      </c>
      <c r="K1623" s="292">
        <f>H1623</f>
        <v>0</v>
      </c>
      <c r="L1623" s="316"/>
      <c r="M1623" s="316"/>
      <c r="N1623" s="292" t="s">
        <v>120</v>
      </c>
      <c r="O1623" s="292">
        <f>L1623</f>
        <v>0</v>
      </c>
      <c r="P1623" s="292">
        <f>H1623+L1623</f>
        <v>0</v>
      </c>
      <c r="Q1623" s="292">
        <f>I1623+M1623</f>
        <v>0</v>
      </c>
      <c r="R1623" s="292" t="s">
        <v>120</v>
      </c>
      <c r="S1623" s="294">
        <f>P1623</f>
        <v>0</v>
      </c>
    </row>
    <row r="1624" spans="1:19" x14ac:dyDescent="0.3">
      <c r="A1624" s="307" t="s">
        <v>122</v>
      </c>
      <c r="B1624" s="291" t="s">
        <v>120</v>
      </c>
      <c r="C1624" s="292">
        <f>IF(E1624+G1624=0, 0, ROUND((P1624-Q1624)/(G1624+E1624)/12,0))</f>
        <v>0</v>
      </c>
      <c r="D1624" s="294">
        <f>IF(F1624=0,0,ROUND(Q1624/F1624,0))</f>
        <v>0</v>
      </c>
      <c r="E1624" s="390"/>
      <c r="F1624" s="391"/>
      <c r="G1624" s="392"/>
      <c r="H1624" s="315"/>
      <c r="I1624" s="316"/>
      <c r="J1624" s="292" t="s">
        <v>120</v>
      </c>
      <c r="K1624" s="292">
        <f>H1624</f>
        <v>0</v>
      </c>
      <c r="L1624" s="316"/>
      <c r="M1624" s="316"/>
      <c r="N1624" s="292" t="s">
        <v>120</v>
      </c>
      <c r="O1624" s="292">
        <f>L1624</f>
        <v>0</v>
      </c>
      <c r="P1624" s="292">
        <f>H1624+L1624</f>
        <v>0</v>
      </c>
      <c r="Q1624" s="292">
        <f>I1624+M1624</f>
        <v>0</v>
      </c>
      <c r="R1624" s="292" t="s">
        <v>120</v>
      </c>
      <c r="S1624" s="294">
        <f>P1624</f>
        <v>0</v>
      </c>
    </row>
    <row r="1625" spans="1:19" ht="15.6" thickBot="1" x14ac:dyDescent="0.35">
      <c r="A1625" s="307" t="s">
        <v>123</v>
      </c>
      <c r="B1625" s="291" t="s">
        <v>120</v>
      </c>
      <c r="C1625" s="292" t="s">
        <v>120</v>
      </c>
      <c r="D1625" s="294" t="s">
        <v>120</v>
      </c>
      <c r="E1625" s="382" t="s">
        <v>120</v>
      </c>
      <c r="F1625" s="383" t="s">
        <v>120</v>
      </c>
      <c r="G1625" s="384" t="s">
        <v>120</v>
      </c>
      <c r="H1625" s="295" t="s">
        <v>120</v>
      </c>
      <c r="I1625" s="292" t="s">
        <v>120</v>
      </c>
      <c r="J1625" s="316"/>
      <c r="K1625" s="292">
        <f>J1625</f>
        <v>0</v>
      </c>
      <c r="L1625" s="292" t="s">
        <v>120</v>
      </c>
      <c r="M1625" s="292" t="s">
        <v>120</v>
      </c>
      <c r="N1625" s="316">
        <v>11725.78</v>
      </c>
      <c r="O1625" s="292">
        <f>N1625</f>
        <v>11725.78</v>
      </c>
      <c r="P1625" s="292" t="s">
        <v>120</v>
      </c>
      <c r="Q1625" s="292" t="s">
        <v>120</v>
      </c>
      <c r="R1625" s="292">
        <f>J1625+N1625</f>
        <v>11725.78</v>
      </c>
      <c r="S1625" s="294">
        <f>R1625</f>
        <v>11725.78</v>
      </c>
    </row>
    <row r="1626" spans="1:19" ht="18.600000000000001" hidden="1" thickBot="1" x14ac:dyDescent="0.35">
      <c r="A1626" s="308" t="s">
        <v>125</v>
      </c>
      <c r="B1626" s="309"/>
      <c r="C1626" s="292">
        <f>IF(E1626+G1626=0, 0, ROUND((P1626-Q1626)/(G1626+E1626)/12,0))</f>
        <v>0</v>
      </c>
      <c r="D1626" s="294">
        <f>IF(F1626=0,0,ROUND(Q1626/F1626,0))</f>
        <v>0</v>
      </c>
      <c r="E1626" s="386">
        <f>E1627+E1628</f>
        <v>0</v>
      </c>
      <c r="F1626" s="387">
        <f>F1627+F1628</f>
        <v>0</v>
      </c>
      <c r="G1626" s="388">
        <f>G1627+G1628</f>
        <v>0</v>
      </c>
      <c r="H1626" s="295">
        <f>H1627+H1628</f>
        <v>0</v>
      </c>
      <c r="I1626" s="292">
        <f t="shared" ref="I1626" si="521">I1627+I1628</f>
        <v>0</v>
      </c>
      <c r="J1626" s="292">
        <f>J1629</f>
        <v>0</v>
      </c>
      <c r="K1626" s="292">
        <f>IF(H1626+J1626=K1627+K1628+K1629,H1626+J1626,"CHYBA")</f>
        <v>0</v>
      </c>
      <c r="L1626" s="292">
        <f>L1627+L1628</f>
        <v>0</v>
      </c>
      <c r="M1626" s="292">
        <f>M1627+M1628</f>
        <v>0</v>
      </c>
      <c r="N1626" s="292">
        <f>N1629</f>
        <v>0</v>
      </c>
      <c r="O1626" s="292">
        <f>IF(L1626+N1626=O1627+O1628+O1629,L1626+N1626,"CHYBA")</f>
        <v>0</v>
      </c>
      <c r="P1626" s="292">
        <f>P1627+P1628</f>
        <v>0</v>
      </c>
      <c r="Q1626" s="292">
        <f>Q1627+Q1628</f>
        <v>0</v>
      </c>
      <c r="R1626" s="292">
        <f>R1629</f>
        <v>0</v>
      </c>
      <c r="S1626" s="294">
        <f>IF(P1626+R1626=S1627+S1628+S1629,P1626+R1626,"CHYBA")</f>
        <v>0</v>
      </c>
    </row>
    <row r="1627" spans="1:19" ht="15.6" hidden="1" thickBot="1" x14ac:dyDescent="0.35">
      <c r="A1627" s="307" t="s">
        <v>121</v>
      </c>
      <c r="B1627" s="291" t="s">
        <v>120</v>
      </c>
      <c r="C1627" s="292">
        <f>IF(E1627+G1627=0, 0, ROUND((P1627-Q1627)/(G1627+E1627)/12,0))</f>
        <v>0</v>
      </c>
      <c r="D1627" s="294">
        <f>IF(F1627=0,0,ROUND(Q1627/F1627,0))</f>
        <v>0</v>
      </c>
      <c r="E1627" s="390"/>
      <c r="F1627" s="391"/>
      <c r="G1627" s="392"/>
      <c r="H1627" s="315"/>
      <c r="I1627" s="316"/>
      <c r="J1627" s="292" t="s">
        <v>120</v>
      </c>
      <c r="K1627" s="292">
        <f>H1627</f>
        <v>0</v>
      </c>
      <c r="L1627" s="316"/>
      <c r="M1627" s="316"/>
      <c r="N1627" s="292" t="s">
        <v>120</v>
      </c>
      <c r="O1627" s="292">
        <f>L1627</f>
        <v>0</v>
      </c>
      <c r="P1627" s="292">
        <f>H1627+L1627</f>
        <v>0</v>
      </c>
      <c r="Q1627" s="292">
        <f>I1627+M1627</f>
        <v>0</v>
      </c>
      <c r="R1627" s="292" t="s">
        <v>120</v>
      </c>
      <c r="S1627" s="294">
        <f>P1627</f>
        <v>0</v>
      </c>
    </row>
    <row r="1628" spans="1:19" ht="15.6" hidden="1" thickBot="1" x14ac:dyDescent="0.35">
      <c r="A1628" s="307" t="s">
        <v>122</v>
      </c>
      <c r="B1628" s="291" t="s">
        <v>120</v>
      </c>
      <c r="C1628" s="292">
        <f>IF(E1628+G1628=0, 0, ROUND((P1628-Q1628)/(G1628+E1628)/12,0))</f>
        <v>0</v>
      </c>
      <c r="D1628" s="294">
        <f>IF(F1628=0,0,ROUND(Q1628/F1628,0))</f>
        <v>0</v>
      </c>
      <c r="E1628" s="390"/>
      <c r="F1628" s="391"/>
      <c r="G1628" s="392"/>
      <c r="H1628" s="315"/>
      <c r="I1628" s="316"/>
      <c r="J1628" s="292" t="s">
        <v>120</v>
      </c>
      <c r="K1628" s="292">
        <f>H1628</f>
        <v>0</v>
      </c>
      <c r="L1628" s="316"/>
      <c r="M1628" s="316"/>
      <c r="N1628" s="292" t="s">
        <v>120</v>
      </c>
      <c r="O1628" s="292">
        <f>L1628</f>
        <v>0</v>
      </c>
      <c r="P1628" s="292">
        <f>H1628+L1628</f>
        <v>0</v>
      </c>
      <c r="Q1628" s="292">
        <f>I1628+M1628</f>
        <v>0</v>
      </c>
      <c r="R1628" s="292" t="s">
        <v>120</v>
      </c>
      <c r="S1628" s="294">
        <f>P1628</f>
        <v>0</v>
      </c>
    </row>
    <row r="1629" spans="1:19" ht="15.6" hidden="1" thickBot="1" x14ac:dyDescent="0.35">
      <c r="A1629" s="307" t="s">
        <v>123</v>
      </c>
      <c r="B1629" s="291" t="s">
        <v>120</v>
      </c>
      <c r="C1629" s="292" t="s">
        <v>120</v>
      </c>
      <c r="D1629" s="294" t="s">
        <v>120</v>
      </c>
      <c r="E1629" s="379" t="s">
        <v>120</v>
      </c>
      <c r="F1629" s="380" t="s">
        <v>120</v>
      </c>
      <c r="G1629" s="381" t="s">
        <v>120</v>
      </c>
      <c r="H1629" s="295" t="s">
        <v>120</v>
      </c>
      <c r="I1629" s="292" t="s">
        <v>120</v>
      </c>
      <c r="J1629" s="316"/>
      <c r="K1629" s="292">
        <f>J1629</f>
        <v>0</v>
      </c>
      <c r="L1629" s="292" t="s">
        <v>120</v>
      </c>
      <c r="M1629" s="292" t="s">
        <v>120</v>
      </c>
      <c r="N1629" s="316"/>
      <c r="O1629" s="292">
        <f>N1629</f>
        <v>0</v>
      </c>
      <c r="P1629" s="292" t="s">
        <v>120</v>
      </c>
      <c r="Q1629" s="292" t="s">
        <v>120</v>
      </c>
      <c r="R1629" s="292">
        <f>J1629+N1629</f>
        <v>0</v>
      </c>
      <c r="S1629" s="294">
        <f>R1629</f>
        <v>0</v>
      </c>
    </row>
    <row r="1630" spans="1:19" ht="18.600000000000001" hidden="1" thickBot="1" x14ac:dyDescent="0.35">
      <c r="A1630" s="308" t="s">
        <v>125</v>
      </c>
      <c r="B1630" s="309"/>
      <c r="C1630" s="292">
        <f>IF(E1630+G1630=0, 0, ROUND((P1630-Q1630)/(G1630+E1630)/12,0))</f>
        <v>0</v>
      </c>
      <c r="D1630" s="294">
        <f>IF(F1630=0,0,ROUND(Q1630/F1630,0))</f>
        <v>0</v>
      </c>
      <c r="E1630" s="379">
        <f>E1631+E1632</f>
        <v>0</v>
      </c>
      <c r="F1630" s="380">
        <f>F1631+F1632</f>
        <v>0</v>
      </c>
      <c r="G1630" s="381">
        <f>G1631+G1632</f>
        <v>0</v>
      </c>
      <c r="H1630" s="295">
        <f>H1631+H1632</f>
        <v>0</v>
      </c>
      <c r="I1630" s="292">
        <f t="shared" ref="I1630" si="522">I1631+I1632</f>
        <v>0</v>
      </c>
      <c r="J1630" s="292">
        <f>J1633</f>
        <v>0</v>
      </c>
      <c r="K1630" s="292">
        <f>IF(H1630+J1630=K1631+K1632+K1633,H1630+J1630,"CHYBA")</f>
        <v>0</v>
      </c>
      <c r="L1630" s="292">
        <f>L1631+L1632</f>
        <v>0</v>
      </c>
      <c r="M1630" s="292">
        <f>M1631+M1632</f>
        <v>0</v>
      </c>
      <c r="N1630" s="292">
        <f>N1633</f>
        <v>0</v>
      </c>
      <c r="O1630" s="292">
        <f>IF(L1630+N1630=O1631+O1632+O1633,L1630+N1630,"CHYBA")</f>
        <v>0</v>
      </c>
      <c r="P1630" s="292">
        <f>P1631+P1632</f>
        <v>0</v>
      </c>
      <c r="Q1630" s="292">
        <f>Q1631+Q1632</f>
        <v>0</v>
      </c>
      <c r="R1630" s="292">
        <f>R1633</f>
        <v>0</v>
      </c>
      <c r="S1630" s="294">
        <f>IF(P1630+R1630=S1631+S1632+S1633,P1630+R1630,"CHYBA")</f>
        <v>0</v>
      </c>
    </row>
    <row r="1631" spans="1:19" ht="15.6" hidden="1" thickBot="1" x14ac:dyDescent="0.35">
      <c r="A1631" s="307" t="s">
        <v>121</v>
      </c>
      <c r="B1631" s="291" t="s">
        <v>120</v>
      </c>
      <c r="C1631" s="292">
        <f>IF(E1631+G1631=0, 0, ROUND((P1631-Q1631)/(G1631+E1631)/12,0))</f>
        <v>0</v>
      </c>
      <c r="D1631" s="294">
        <f>IF(F1631=0,0,ROUND(Q1631/F1631,0))</f>
        <v>0</v>
      </c>
      <c r="E1631" s="390"/>
      <c r="F1631" s="391"/>
      <c r="G1631" s="392"/>
      <c r="H1631" s="315"/>
      <c r="I1631" s="316"/>
      <c r="J1631" s="292" t="s">
        <v>120</v>
      </c>
      <c r="K1631" s="292">
        <f>H1631</f>
        <v>0</v>
      </c>
      <c r="L1631" s="316"/>
      <c r="M1631" s="316"/>
      <c r="N1631" s="292" t="s">
        <v>120</v>
      </c>
      <c r="O1631" s="292">
        <f>L1631</f>
        <v>0</v>
      </c>
      <c r="P1631" s="292">
        <f>H1631+L1631</f>
        <v>0</v>
      </c>
      <c r="Q1631" s="292">
        <f>I1631+M1631</f>
        <v>0</v>
      </c>
      <c r="R1631" s="292" t="s">
        <v>120</v>
      </c>
      <c r="S1631" s="294">
        <f>P1631</f>
        <v>0</v>
      </c>
    </row>
    <row r="1632" spans="1:19" ht="15.6" hidden="1" thickBot="1" x14ac:dyDescent="0.35">
      <c r="A1632" s="307" t="s">
        <v>122</v>
      </c>
      <c r="B1632" s="291" t="s">
        <v>120</v>
      </c>
      <c r="C1632" s="292">
        <f>IF(E1632+G1632=0, 0, ROUND((P1632-Q1632)/(G1632+E1632)/12,0))</f>
        <v>0</v>
      </c>
      <c r="D1632" s="294">
        <f>IF(F1632=0,0,ROUND(Q1632/F1632,0))</f>
        <v>0</v>
      </c>
      <c r="E1632" s="390"/>
      <c r="F1632" s="391"/>
      <c r="G1632" s="392"/>
      <c r="H1632" s="315"/>
      <c r="I1632" s="316"/>
      <c r="J1632" s="292" t="s">
        <v>120</v>
      </c>
      <c r="K1632" s="292">
        <f>H1632</f>
        <v>0</v>
      </c>
      <c r="L1632" s="316"/>
      <c r="M1632" s="316"/>
      <c r="N1632" s="292" t="s">
        <v>120</v>
      </c>
      <c r="O1632" s="292">
        <f>L1632</f>
        <v>0</v>
      </c>
      <c r="P1632" s="292">
        <f>H1632+L1632</f>
        <v>0</v>
      </c>
      <c r="Q1632" s="292">
        <f>I1632+M1632</f>
        <v>0</v>
      </c>
      <c r="R1632" s="292" t="s">
        <v>120</v>
      </c>
      <c r="S1632" s="294">
        <f>P1632</f>
        <v>0</v>
      </c>
    </row>
    <row r="1633" spans="1:19" ht="15.6" hidden="1" thickBot="1" x14ac:dyDescent="0.35">
      <c r="A1633" s="307" t="s">
        <v>123</v>
      </c>
      <c r="B1633" s="291" t="s">
        <v>120</v>
      </c>
      <c r="C1633" s="292" t="s">
        <v>120</v>
      </c>
      <c r="D1633" s="294" t="s">
        <v>120</v>
      </c>
      <c r="E1633" s="379" t="s">
        <v>120</v>
      </c>
      <c r="F1633" s="380" t="s">
        <v>120</v>
      </c>
      <c r="G1633" s="381" t="s">
        <v>120</v>
      </c>
      <c r="H1633" s="295" t="s">
        <v>120</v>
      </c>
      <c r="I1633" s="292" t="s">
        <v>120</v>
      </c>
      <c r="J1633" s="316"/>
      <c r="K1633" s="292">
        <f>J1633</f>
        <v>0</v>
      </c>
      <c r="L1633" s="292" t="s">
        <v>120</v>
      </c>
      <c r="M1633" s="292" t="s">
        <v>120</v>
      </c>
      <c r="N1633" s="316"/>
      <c r="O1633" s="292">
        <f>N1633</f>
        <v>0</v>
      </c>
      <c r="P1633" s="292" t="s">
        <v>120</v>
      </c>
      <c r="Q1633" s="292" t="s">
        <v>120</v>
      </c>
      <c r="R1633" s="292">
        <f>J1633+N1633</f>
        <v>0</v>
      </c>
      <c r="S1633" s="294">
        <f>R1633</f>
        <v>0</v>
      </c>
    </row>
    <row r="1634" spans="1:19" ht="18.600000000000001" hidden="1" thickBot="1" x14ac:dyDescent="0.35">
      <c r="A1634" s="308" t="s">
        <v>125</v>
      </c>
      <c r="B1634" s="309"/>
      <c r="C1634" s="292">
        <f>IF(E1634+G1634=0, 0, ROUND((P1634-Q1634)/(G1634+E1634)/12,0))</f>
        <v>0</v>
      </c>
      <c r="D1634" s="294">
        <f>IF(F1634=0,0,ROUND(Q1634/F1634,0))</f>
        <v>0</v>
      </c>
      <c r="E1634" s="379">
        <f>E1635+E1636</f>
        <v>0</v>
      </c>
      <c r="F1634" s="380">
        <f>F1635+F1636</f>
        <v>0</v>
      </c>
      <c r="G1634" s="381">
        <f>G1635+G1636</f>
        <v>0</v>
      </c>
      <c r="H1634" s="295">
        <f>H1635+H1636</f>
        <v>0</v>
      </c>
      <c r="I1634" s="292">
        <f t="shared" ref="I1634" si="523">I1635+I1636</f>
        <v>0</v>
      </c>
      <c r="J1634" s="292">
        <f>J1637</f>
        <v>0</v>
      </c>
      <c r="K1634" s="292">
        <f>IF(H1634+J1634=K1635+K1636+K1637,H1634+J1634,"CHYBA")</f>
        <v>0</v>
      </c>
      <c r="L1634" s="292">
        <f>L1635+L1636</f>
        <v>0</v>
      </c>
      <c r="M1634" s="292">
        <f>M1635+M1636</f>
        <v>0</v>
      </c>
      <c r="N1634" s="292">
        <f>N1637</f>
        <v>0</v>
      </c>
      <c r="O1634" s="292">
        <f>IF(L1634+N1634=O1635+O1636+O1637,L1634+N1634,"CHYBA")</f>
        <v>0</v>
      </c>
      <c r="P1634" s="292">
        <f>P1635+P1636</f>
        <v>0</v>
      </c>
      <c r="Q1634" s="292">
        <f>Q1635+Q1636</f>
        <v>0</v>
      </c>
      <c r="R1634" s="292">
        <f>R1637</f>
        <v>0</v>
      </c>
      <c r="S1634" s="294">
        <f>IF(P1634+R1634=S1635+S1636+S1637,P1634+R1634,"CHYBA")</f>
        <v>0</v>
      </c>
    </row>
    <row r="1635" spans="1:19" ht="15.6" hidden="1" thickBot="1" x14ac:dyDescent="0.35">
      <c r="A1635" s="307" t="s">
        <v>121</v>
      </c>
      <c r="B1635" s="291" t="s">
        <v>120</v>
      </c>
      <c r="C1635" s="292">
        <f>IF(E1635+G1635=0, 0, ROUND((P1635-Q1635)/(G1635+E1635)/12,0))</f>
        <v>0</v>
      </c>
      <c r="D1635" s="294">
        <f>IF(F1635=0,0,ROUND(Q1635/F1635,0))</f>
        <v>0</v>
      </c>
      <c r="E1635" s="390"/>
      <c r="F1635" s="391"/>
      <c r="G1635" s="392"/>
      <c r="H1635" s="315"/>
      <c r="I1635" s="316"/>
      <c r="J1635" s="292" t="s">
        <v>120</v>
      </c>
      <c r="K1635" s="292">
        <f>H1635</f>
        <v>0</v>
      </c>
      <c r="L1635" s="316"/>
      <c r="M1635" s="316"/>
      <c r="N1635" s="292" t="s">
        <v>120</v>
      </c>
      <c r="O1635" s="292">
        <f>L1635</f>
        <v>0</v>
      </c>
      <c r="P1635" s="292">
        <f>H1635+L1635</f>
        <v>0</v>
      </c>
      <c r="Q1635" s="292">
        <f>I1635+M1635</f>
        <v>0</v>
      </c>
      <c r="R1635" s="292" t="s">
        <v>120</v>
      </c>
      <c r="S1635" s="294">
        <f>P1635</f>
        <v>0</v>
      </c>
    </row>
    <row r="1636" spans="1:19" ht="15.6" hidden="1" thickBot="1" x14ac:dyDescent="0.35">
      <c r="A1636" s="307" t="s">
        <v>122</v>
      </c>
      <c r="B1636" s="291" t="s">
        <v>120</v>
      </c>
      <c r="C1636" s="292">
        <f>IF(E1636+G1636=0, 0, ROUND((P1636-Q1636)/(G1636+E1636)/12,0))</f>
        <v>0</v>
      </c>
      <c r="D1636" s="294">
        <f>IF(F1636=0,0,ROUND(Q1636/F1636,0))</f>
        <v>0</v>
      </c>
      <c r="E1636" s="390"/>
      <c r="F1636" s="391"/>
      <c r="G1636" s="392"/>
      <c r="H1636" s="315"/>
      <c r="I1636" s="316"/>
      <c r="J1636" s="292" t="s">
        <v>120</v>
      </c>
      <c r="K1636" s="292">
        <f>H1636</f>
        <v>0</v>
      </c>
      <c r="L1636" s="316"/>
      <c r="M1636" s="316"/>
      <c r="N1636" s="292" t="s">
        <v>120</v>
      </c>
      <c r="O1636" s="292">
        <f>L1636</f>
        <v>0</v>
      </c>
      <c r="P1636" s="292">
        <f>H1636+L1636</f>
        <v>0</v>
      </c>
      <c r="Q1636" s="292">
        <f>I1636+M1636</f>
        <v>0</v>
      </c>
      <c r="R1636" s="292" t="s">
        <v>120</v>
      </c>
      <c r="S1636" s="294">
        <f>P1636</f>
        <v>0</v>
      </c>
    </row>
    <row r="1637" spans="1:19" ht="15.6" hidden="1" thickBot="1" x14ac:dyDescent="0.35">
      <c r="A1637" s="307" t="s">
        <v>123</v>
      </c>
      <c r="B1637" s="291" t="s">
        <v>120</v>
      </c>
      <c r="C1637" s="292" t="s">
        <v>120</v>
      </c>
      <c r="D1637" s="294" t="s">
        <v>120</v>
      </c>
      <c r="E1637" s="379" t="s">
        <v>120</v>
      </c>
      <c r="F1637" s="380" t="s">
        <v>120</v>
      </c>
      <c r="G1637" s="381" t="s">
        <v>120</v>
      </c>
      <c r="H1637" s="295" t="s">
        <v>120</v>
      </c>
      <c r="I1637" s="292" t="s">
        <v>120</v>
      </c>
      <c r="J1637" s="316"/>
      <c r="K1637" s="292">
        <f>J1637</f>
        <v>0</v>
      </c>
      <c r="L1637" s="292" t="s">
        <v>120</v>
      </c>
      <c r="M1637" s="292" t="s">
        <v>120</v>
      </c>
      <c r="N1637" s="316"/>
      <c r="O1637" s="292">
        <f>N1637</f>
        <v>0</v>
      </c>
      <c r="P1637" s="292" t="s">
        <v>120</v>
      </c>
      <c r="Q1637" s="292" t="s">
        <v>120</v>
      </c>
      <c r="R1637" s="292">
        <f>J1637+N1637</f>
        <v>0</v>
      </c>
      <c r="S1637" s="294">
        <f>R1637</f>
        <v>0</v>
      </c>
    </row>
    <row r="1638" spans="1:19" ht="18.600000000000001" hidden="1" thickBot="1" x14ac:dyDescent="0.35">
      <c r="A1638" s="308" t="s">
        <v>125</v>
      </c>
      <c r="B1638" s="309"/>
      <c r="C1638" s="292">
        <f>IF(E1638+G1638=0, 0, ROUND((P1638-Q1638)/(G1638+E1638)/12,0))</f>
        <v>0</v>
      </c>
      <c r="D1638" s="294">
        <f>IF(F1638=0,0,ROUND(Q1638/F1638,0))</f>
        <v>0</v>
      </c>
      <c r="E1638" s="379">
        <f>E1639+E1640</f>
        <v>0</v>
      </c>
      <c r="F1638" s="380">
        <f>F1639+F1640</f>
        <v>0</v>
      </c>
      <c r="G1638" s="381">
        <f>G1639+G1640</f>
        <v>0</v>
      </c>
      <c r="H1638" s="295">
        <f>H1639+H1640</f>
        <v>0</v>
      </c>
      <c r="I1638" s="292">
        <f t="shared" ref="I1638" si="524">I1639+I1640</f>
        <v>0</v>
      </c>
      <c r="J1638" s="292">
        <f>J1641</f>
        <v>0</v>
      </c>
      <c r="K1638" s="292">
        <f>IF(H1638+J1638=K1639+K1640+K1641,H1638+J1638,"CHYBA")</f>
        <v>0</v>
      </c>
      <c r="L1638" s="292">
        <f>L1639+L1640</f>
        <v>0</v>
      </c>
      <c r="M1638" s="292">
        <f>M1639+M1640</f>
        <v>0</v>
      </c>
      <c r="N1638" s="292">
        <f>N1641</f>
        <v>0</v>
      </c>
      <c r="O1638" s="292">
        <f>IF(L1638+N1638=O1639+O1640+O1641,L1638+N1638,"CHYBA")</f>
        <v>0</v>
      </c>
      <c r="P1638" s="292">
        <f>P1639+P1640</f>
        <v>0</v>
      </c>
      <c r="Q1638" s="292">
        <f>Q1639+Q1640</f>
        <v>0</v>
      </c>
      <c r="R1638" s="292">
        <f>R1641</f>
        <v>0</v>
      </c>
      <c r="S1638" s="294">
        <f>IF(P1638+R1638=S1639+S1640+S1641,P1638+R1638,"CHYBA")</f>
        <v>0</v>
      </c>
    </row>
    <row r="1639" spans="1:19" ht="15.6" hidden="1" thickBot="1" x14ac:dyDescent="0.35">
      <c r="A1639" s="307" t="s">
        <v>121</v>
      </c>
      <c r="B1639" s="291" t="s">
        <v>120</v>
      </c>
      <c r="C1639" s="292">
        <f>IF(E1639+G1639=0, 0, ROUND((P1639-Q1639)/(G1639+E1639)/12,0))</f>
        <v>0</v>
      </c>
      <c r="D1639" s="294">
        <f>IF(F1639=0,0,ROUND(Q1639/F1639,0))</f>
        <v>0</v>
      </c>
      <c r="E1639" s="390"/>
      <c r="F1639" s="391"/>
      <c r="G1639" s="392"/>
      <c r="H1639" s="315"/>
      <c r="I1639" s="316"/>
      <c r="J1639" s="292" t="s">
        <v>120</v>
      </c>
      <c r="K1639" s="292">
        <f>H1639</f>
        <v>0</v>
      </c>
      <c r="L1639" s="316"/>
      <c r="M1639" s="316"/>
      <c r="N1639" s="292" t="s">
        <v>120</v>
      </c>
      <c r="O1639" s="292">
        <f>L1639</f>
        <v>0</v>
      </c>
      <c r="P1639" s="292">
        <f>H1639+L1639</f>
        <v>0</v>
      </c>
      <c r="Q1639" s="292">
        <f>I1639+M1639</f>
        <v>0</v>
      </c>
      <c r="R1639" s="292" t="s">
        <v>120</v>
      </c>
      <c r="S1639" s="294">
        <f>P1639</f>
        <v>0</v>
      </c>
    </row>
    <row r="1640" spans="1:19" ht="15.6" hidden="1" thickBot="1" x14ac:dyDescent="0.35">
      <c r="A1640" s="307" t="s">
        <v>122</v>
      </c>
      <c r="B1640" s="291" t="s">
        <v>120</v>
      </c>
      <c r="C1640" s="292">
        <f>IF(E1640+G1640=0, 0, ROUND((P1640-Q1640)/(G1640+E1640)/12,0))</f>
        <v>0</v>
      </c>
      <c r="D1640" s="294">
        <f>IF(F1640=0,0,ROUND(Q1640/F1640,0))</f>
        <v>0</v>
      </c>
      <c r="E1640" s="390"/>
      <c r="F1640" s="391"/>
      <c r="G1640" s="392"/>
      <c r="H1640" s="315"/>
      <c r="I1640" s="316"/>
      <c r="J1640" s="292" t="s">
        <v>120</v>
      </c>
      <c r="K1640" s="292">
        <f>H1640</f>
        <v>0</v>
      </c>
      <c r="L1640" s="316"/>
      <c r="M1640" s="316"/>
      <c r="N1640" s="292" t="s">
        <v>120</v>
      </c>
      <c r="O1640" s="292">
        <f>L1640</f>
        <v>0</v>
      </c>
      <c r="P1640" s="292">
        <f>H1640+L1640</f>
        <v>0</v>
      </c>
      <c r="Q1640" s="292">
        <f>I1640+M1640</f>
        <v>0</v>
      </c>
      <c r="R1640" s="292" t="s">
        <v>120</v>
      </c>
      <c r="S1640" s="294">
        <f>P1640</f>
        <v>0</v>
      </c>
    </row>
    <row r="1641" spans="1:19" ht="15.6" hidden="1" thickBot="1" x14ac:dyDescent="0.35">
      <c r="A1641" s="307" t="s">
        <v>123</v>
      </c>
      <c r="B1641" s="291" t="s">
        <v>120</v>
      </c>
      <c r="C1641" s="292" t="s">
        <v>120</v>
      </c>
      <c r="D1641" s="294" t="s">
        <v>120</v>
      </c>
      <c r="E1641" s="379" t="s">
        <v>120</v>
      </c>
      <c r="F1641" s="380" t="s">
        <v>120</v>
      </c>
      <c r="G1641" s="381" t="s">
        <v>120</v>
      </c>
      <c r="H1641" s="295" t="s">
        <v>120</v>
      </c>
      <c r="I1641" s="292" t="s">
        <v>120</v>
      </c>
      <c r="J1641" s="316"/>
      <c r="K1641" s="292">
        <f>J1641</f>
        <v>0</v>
      </c>
      <c r="L1641" s="292" t="s">
        <v>120</v>
      </c>
      <c r="M1641" s="292" t="s">
        <v>120</v>
      </c>
      <c r="N1641" s="316"/>
      <c r="O1641" s="292">
        <f>N1641</f>
        <v>0</v>
      </c>
      <c r="P1641" s="292" t="s">
        <v>120</v>
      </c>
      <c r="Q1641" s="292" t="s">
        <v>120</v>
      </c>
      <c r="R1641" s="292">
        <f>J1641+N1641</f>
        <v>0</v>
      </c>
      <c r="S1641" s="294">
        <f>R1641</f>
        <v>0</v>
      </c>
    </row>
    <row r="1642" spans="1:19" ht="18.600000000000001" hidden="1" thickBot="1" x14ac:dyDescent="0.35">
      <c r="A1642" s="308" t="s">
        <v>125</v>
      </c>
      <c r="B1642" s="309"/>
      <c r="C1642" s="292">
        <f>IF(E1642+G1642=0, 0, ROUND((P1642-Q1642)/(G1642+E1642)/12,0))</f>
        <v>0</v>
      </c>
      <c r="D1642" s="294">
        <f>IF(F1642=0,0,ROUND(Q1642/F1642,0))</f>
        <v>0</v>
      </c>
      <c r="E1642" s="379">
        <f>E1643+E1644</f>
        <v>0</v>
      </c>
      <c r="F1642" s="380">
        <f>F1643+F1644</f>
        <v>0</v>
      </c>
      <c r="G1642" s="381">
        <f>G1643+G1644</f>
        <v>0</v>
      </c>
      <c r="H1642" s="295">
        <f>H1643+H1644</f>
        <v>0</v>
      </c>
      <c r="I1642" s="292">
        <f t="shared" ref="I1642" si="525">I1643+I1644</f>
        <v>0</v>
      </c>
      <c r="J1642" s="292">
        <f>J1645</f>
        <v>0</v>
      </c>
      <c r="K1642" s="292">
        <f>IF(H1642+J1642=K1643+K1644+K1645,H1642+J1642,"CHYBA")</f>
        <v>0</v>
      </c>
      <c r="L1642" s="292">
        <f>L1643+L1644</f>
        <v>0</v>
      </c>
      <c r="M1642" s="292">
        <f>M1643+M1644</f>
        <v>0</v>
      </c>
      <c r="N1642" s="292">
        <f>N1645</f>
        <v>0</v>
      </c>
      <c r="O1642" s="292">
        <f>IF(L1642+N1642=O1643+O1644+O1645,L1642+N1642,"CHYBA")</f>
        <v>0</v>
      </c>
      <c r="P1642" s="292">
        <f>P1643+P1644</f>
        <v>0</v>
      </c>
      <c r="Q1642" s="292">
        <f>Q1643+Q1644</f>
        <v>0</v>
      </c>
      <c r="R1642" s="292">
        <f>R1645</f>
        <v>0</v>
      </c>
      <c r="S1642" s="294">
        <f>IF(P1642+R1642=S1643+S1644+S1645,P1642+R1642,"CHYBA")</f>
        <v>0</v>
      </c>
    </row>
    <row r="1643" spans="1:19" ht="15.6" hidden="1" thickBot="1" x14ac:dyDescent="0.35">
      <c r="A1643" s="307" t="s">
        <v>121</v>
      </c>
      <c r="B1643" s="291" t="s">
        <v>120</v>
      </c>
      <c r="C1643" s="292">
        <f>IF(E1643+G1643=0, 0, ROUND((P1643-Q1643)/(G1643+E1643)/12,0))</f>
        <v>0</v>
      </c>
      <c r="D1643" s="294">
        <f>IF(F1643=0,0,ROUND(Q1643/F1643,0))</f>
        <v>0</v>
      </c>
      <c r="E1643" s="390"/>
      <c r="F1643" s="391"/>
      <c r="G1643" s="392"/>
      <c r="H1643" s="315"/>
      <c r="I1643" s="316"/>
      <c r="J1643" s="292" t="s">
        <v>120</v>
      </c>
      <c r="K1643" s="292">
        <f>H1643</f>
        <v>0</v>
      </c>
      <c r="L1643" s="316"/>
      <c r="M1643" s="316"/>
      <c r="N1643" s="292" t="s">
        <v>120</v>
      </c>
      <c r="O1643" s="292">
        <f>L1643</f>
        <v>0</v>
      </c>
      <c r="P1643" s="292">
        <f>H1643+L1643</f>
        <v>0</v>
      </c>
      <c r="Q1643" s="292">
        <f>I1643+M1643</f>
        <v>0</v>
      </c>
      <c r="R1643" s="292" t="s">
        <v>120</v>
      </c>
      <c r="S1643" s="294">
        <f>P1643</f>
        <v>0</v>
      </c>
    </row>
    <row r="1644" spans="1:19" ht="15.6" hidden="1" thickBot="1" x14ac:dyDescent="0.35">
      <c r="A1644" s="307" t="s">
        <v>122</v>
      </c>
      <c r="B1644" s="291" t="s">
        <v>120</v>
      </c>
      <c r="C1644" s="292">
        <f>IF(E1644+G1644=0, 0, ROUND((P1644-Q1644)/(G1644+E1644)/12,0))</f>
        <v>0</v>
      </c>
      <c r="D1644" s="294">
        <f>IF(F1644=0,0,ROUND(Q1644/F1644,0))</f>
        <v>0</v>
      </c>
      <c r="E1644" s="390"/>
      <c r="F1644" s="391"/>
      <c r="G1644" s="392"/>
      <c r="H1644" s="315"/>
      <c r="I1644" s="316"/>
      <c r="J1644" s="292" t="s">
        <v>120</v>
      </c>
      <c r="K1644" s="292">
        <f>H1644</f>
        <v>0</v>
      </c>
      <c r="L1644" s="316"/>
      <c r="M1644" s="316"/>
      <c r="N1644" s="292" t="s">
        <v>120</v>
      </c>
      <c r="O1644" s="292">
        <f>L1644</f>
        <v>0</v>
      </c>
      <c r="P1644" s="292">
        <f>H1644+L1644</f>
        <v>0</v>
      </c>
      <c r="Q1644" s="292">
        <f>I1644+M1644</f>
        <v>0</v>
      </c>
      <c r="R1644" s="292" t="s">
        <v>120</v>
      </c>
      <c r="S1644" s="294">
        <f>P1644</f>
        <v>0</v>
      </c>
    </row>
    <row r="1645" spans="1:19" ht="15.6" hidden="1" thickBot="1" x14ac:dyDescent="0.35">
      <c r="A1645" s="325" t="s">
        <v>123</v>
      </c>
      <c r="B1645" s="326" t="s">
        <v>120</v>
      </c>
      <c r="C1645" s="327" t="s">
        <v>120</v>
      </c>
      <c r="D1645" s="333" t="s">
        <v>120</v>
      </c>
      <c r="E1645" s="382" t="s">
        <v>120</v>
      </c>
      <c r="F1645" s="383" t="s">
        <v>120</v>
      </c>
      <c r="G1645" s="384" t="s">
        <v>120</v>
      </c>
      <c r="H1645" s="331" t="s">
        <v>120</v>
      </c>
      <c r="I1645" s="327" t="s">
        <v>120</v>
      </c>
      <c r="J1645" s="332"/>
      <c r="K1645" s="327">
        <f>J1645</f>
        <v>0</v>
      </c>
      <c r="L1645" s="327" t="s">
        <v>120</v>
      </c>
      <c r="M1645" s="327" t="s">
        <v>120</v>
      </c>
      <c r="N1645" s="332"/>
      <c r="O1645" s="327">
        <f>N1645</f>
        <v>0</v>
      </c>
      <c r="P1645" s="327" t="s">
        <v>120</v>
      </c>
      <c r="Q1645" s="327" t="s">
        <v>120</v>
      </c>
      <c r="R1645" s="327">
        <f>J1645+N1645</f>
        <v>0</v>
      </c>
      <c r="S1645" s="333">
        <f>R1645</f>
        <v>0</v>
      </c>
    </row>
    <row r="1646" spans="1:19" ht="16.2" hidden="1" thickBot="1" x14ac:dyDescent="0.35">
      <c r="A1646" s="301" t="s">
        <v>130</v>
      </c>
      <c r="B1646" s="302" t="s">
        <v>120</v>
      </c>
      <c r="C1646" s="319">
        <f>IF(E1646+G1646=0, 0, ROUND((P1646-Q1646)/(G1646+E1646)/12,0))</f>
        <v>0</v>
      </c>
      <c r="D1646" s="324">
        <f>IF(F1646=0,0,ROUND(Q1646/F1646,0))</f>
        <v>0</v>
      </c>
      <c r="E1646" s="395">
        <f>E1647+E1648</f>
        <v>0</v>
      </c>
      <c r="F1646" s="396">
        <f>F1647+F1648</f>
        <v>0</v>
      </c>
      <c r="G1646" s="397">
        <f>G1647+G1648</f>
        <v>0</v>
      </c>
      <c r="H1646" s="306">
        <f>H1647+H1648</f>
        <v>0</v>
      </c>
      <c r="I1646" s="303">
        <f t="shared" ref="I1646" si="526">I1647+I1648</f>
        <v>0</v>
      </c>
      <c r="J1646" s="303">
        <f>J1649</f>
        <v>0</v>
      </c>
      <c r="K1646" s="303">
        <f>IF(H1646+J1646=K1647+K1648+K1649,H1646+J1646,"CHYBA")</f>
        <v>0</v>
      </c>
      <c r="L1646" s="303">
        <f>L1647+L1648</f>
        <v>0</v>
      </c>
      <c r="M1646" s="303">
        <f>M1647+M1648</f>
        <v>0</v>
      </c>
      <c r="N1646" s="303">
        <f>N1649</f>
        <v>0</v>
      </c>
      <c r="O1646" s="303">
        <f>IF(L1646+N1646=O1647+O1648+O1649,L1646+N1646,"CHYBA")</f>
        <v>0</v>
      </c>
      <c r="P1646" s="303">
        <f>P1647+P1648</f>
        <v>0</v>
      </c>
      <c r="Q1646" s="303">
        <f>Q1647+Q1648</f>
        <v>0</v>
      </c>
      <c r="R1646" s="303">
        <f>R1649</f>
        <v>0</v>
      </c>
      <c r="S1646" s="305">
        <f>IF(P1646+R1646=S1647+S1648+S1649,P1646+R1646,"CHYBA")</f>
        <v>0</v>
      </c>
    </row>
    <row r="1647" spans="1:19" ht="15.6" hidden="1" thickBot="1" x14ac:dyDescent="0.35">
      <c r="A1647" s="307" t="s">
        <v>121</v>
      </c>
      <c r="B1647" s="291" t="s">
        <v>120</v>
      </c>
      <c r="C1647" s="292">
        <f>IF(E1647+G1647=0, 0, ROUND((P1647-Q1647)/(G1647+E1647)/12,0))</f>
        <v>0</v>
      </c>
      <c r="D1647" s="294">
        <f>IF(F1647=0,0,ROUND(Q1647/F1647,0))</f>
        <v>0</v>
      </c>
      <c r="E1647" s="379">
        <f>E1651+E1655+E1659+E1663+E1667+E1671+E1675</f>
        <v>0</v>
      </c>
      <c r="F1647" s="380">
        <f>F1651+F1655+F1659+F1663+F1667+F1671+F1675</f>
        <v>0</v>
      </c>
      <c r="G1647" s="381">
        <f>G1651+G1655+G1659+G1663+G1667+G1671+G1675</f>
        <v>0</v>
      </c>
      <c r="H1647" s="295">
        <f>H1651+H1655+H1659+H1663+H1667+H1671+H1675</f>
        <v>0</v>
      </c>
      <c r="I1647" s="292">
        <f t="shared" ref="I1647:I1648" si="527">I1651+I1655+I1659+I1663+I1667+I1671+I1675</f>
        <v>0</v>
      </c>
      <c r="J1647" s="292" t="s">
        <v>120</v>
      </c>
      <c r="K1647" s="292">
        <f>H1647</f>
        <v>0</v>
      </c>
      <c r="L1647" s="292">
        <f>L1651+L1655+L1659+L1663+L1667+L1671+L1675</f>
        <v>0</v>
      </c>
      <c r="M1647" s="292">
        <f t="shared" ref="M1647:M1648" si="528">M1651+M1655+M1659+M1663+M1667+M1671+M1675</f>
        <v>0</v>
      </c>
      <c r="N1647" s="292" t="s">
        <v>120</v>
      </c>
      <c r="O1647" s="292">
        <f>L1647</f>
        <v>0</v>
      </c>
      <c r="P1647" s="292">
        <f>H1647+L1647</f>
        <v>0</v>
      </c>
      <c r="Q1647" s="292">
        <f>I1647+M1647</f>
        <v>0</v>
      </c>
      <c r="R1647" s="292" t="s">
        <v>120</v>
      </c>
      <c r="S1647" s="294">
        <f>P1647</f>
        <v>0</v>
      </c>
    </row>
    <row r="1648" spans="1:19" ht="15.6" hidden="1" thickBot="1" x14ac:dyDescent="0.35">
      <c r="A1648" s="307" t="s">
        <v>122</v>
      </c>
      <c r="B1648" s="291" t="s">
        <v>120</v>
      </c>
      <c r="C1648" s="292">
        <f>IF(E1648+G1648=0, 0, ROUND((P1648-Q1648)/(G1648+E1648)/12,0))</f>
        <v>0</v>
      </c>
      <c r="D1648" s="294">
        <f>IF(F1648=0,0,ROUND(Q1648/F1648,0))</f>
        <v>0</v>
      </c>
      <c r="E1648" s="379">
        <f>E1652+E1656+E1660+E1664+E1668+E1672+E1676</f>
        <v>0</v>
      </c>
      <c r="F1648" s="380">
        <f t="shared" ref="F1648:G1648" si="529">F1652+F1656+F1660+F1664+F1668+F1672+F1676</f>
        <v>0</v>
      </c>
      <c r="G1648" s="381">
        <f t="shared" si="529"/>
        <v>0</v>
      </c>
      <c r="H1648" s="295">
        <f>H1652+H1656+H1660+H1664+H1668+H1672+H1676</f>
        <v>0</v>
      </c>
      <c r="I1648" s="292">
        <f t="shared" si="527"/>
        <v>0</v>
      </c>
      <c r="J1648" s="292" t="s">
        <v>120</v>
      </c>
      <c r="K1648" s="292">
        <f>H1648</f>
        <v>0</v>
      </c>
      <c r="L1648" s="292">
        <f>L1652+L1656+L1660+L1664+L1668+L1672+L1676</f>
        <v>0</v>
      </c>
      <c r="M1648" s="292">
        <f t="shared" si="528"/>
        <v>0</v>
      </c>
      <c r="N1648" s="292" t="s">
        <v>120</v>
      </c>
      <c r="O1648" s="292">
        <f>L1648</f>
        <v>0</v>
      </c>
      <c r="P1648" s="292">
        <f>H1648+L1648</f>
        <v>0</v>
      </c>
      <c r="Q1648" s="292">
        <f>I1648+M1648</f>
        <v>0</v>
      </c>
      <c r="R1648" s="292" t="s">
        <v>120</v>
      </c>
      <c r="S1648" s="294">
        <f>P1648</f>
        <v>0</v>
      </c>
    </row>
    <row r="1649" spans="1:19" ht="15.6" hidden="1" thickBot="1" x14ac:dyDescent="0.35">
      <c r="A1649" s="307" t="s">
        <v>123</v>
      </c>
      <c r="B1649" s="291" t="s">
        <v>120</v>
      </c>
      <c r="C1649" s="292" t="s">
        <v>120</v>
      </c>
      <c r="D1649" s="294" t="s">
        <v>120</v>
      </c>
      <c r="E1649" s="379" t="s">
        <v>120</v>
      </c>
      <c r="F1649" s="380" t="s">
        <v>120</v>
      </c>
      <c r="G1649" s="381" t="s">
        <v>120</v>
      </c>
      <c r="H1649" s="295" t="s">
        <v>120</v>
      </c>
      <c r="I1649" s="292" t="s">
        <v>120</v>
      </c>
      <c r="J1649" s="292">
        <f>J1653+J1657+J1661+J1665+J1669+J1673+J1677</f>
        <v>0</v>
      </c>
      <c r="K1649" s="292">
        <f>J1649</f>
        <v>0</v>
      </c>
      <c r="L1649" s="292" t="s">
        <v>120</v>
      </c>
      <c r="M1649" s="292" t="s">
        <v>120</v>
      </c>
      <c r="N1649" s="292">
        <f>N1653+N1657+N1661+N1665+N1669+N1673+N1677</f>
        <v>0</v>
      </c>
      <c r="O1649" s="292">
        <f>N1649</f>
        <v>0</v>
      </c>
      <c r="P1649" s="292" t="s">
        <v>120</v>
      </c>
      <c r="Q1649" s="292" t="s">
        <v>120</v>
      </c>
      <c r="R1649" s="292">
        <f>J1649+N1649</f>
        <v>0</v>
      </c>
      <c r="S1649" s="294">
        <f>R1649</f>
        <v>0</v>
      </c>
    </row>
    <row r="1650" spans="1:19" ht="18.600000000000001" hidden="1" thickBot="1" x14ac:dyDescent="0.35">
      <c r="A1650" s="308" t="s">
        <v>125</v>
      </c>
      <c r="B1650" s="309"/>
      <c r="C1650" s="292">
        <f>IF(E1650+G1650=0, 0, ROUND((P1650-Q1650)/(G1650+E1650)/12,0))</f>
        <v>0</v>
      </c>
      <c r="D1650" s="294">
        <f>IF(F1650=0,0,ROUND(Q1650/F1650,0))</f>
        <v>0</v>
      </c>
      <c r="E1650" s="379">
        <f>E1651+E1652</f>
        <v>0</v>
      </c>
      <c r="F1650" s="380">
        <f>F1651+F1652</f>
        <v>0</v>
      </c>
      <c r="G1650" s="381">
        <f>G1651+G1652</f>
        <v>0</v>
      </c>
      <c r="H1650" s="310">
        <f>H1651+H1652</f>
        <v>0</v>
      </c>
      <c r="I1650" s="311">
        <f>I1651+I1652</f>
        <v>0</v>
      </c>
      <c r="J1650" s="311">
        <f>J1653</f>
        <v>0</v>
      </c>
      <c r="K1650" s="311">
        <f>IF(H1650+J1650=K1651+K1652+K1653,H1650+J1650,"CHYBA")</f>
        <v>0</v>
      </c>
      <c r="L1650" s="292">
        <f>L1651+L1652</f>
        <v>0</v>
      </c>
      <c r="M1650" s="292">
        <f>M1651+M1652</f>
        <v>0</v>
      </c>
      <c r="N1650" s="292">
        <f>N1653</f>
        <v>0</v>
      </c>
      <c r="O1650" s="292">
        <f>IF(L1650+N1650=O1651+O1652+O1653,L1650+N1650,"CHYBA")</f>
        <v>0</v>
      </c>
      <c r="P1650" s="292">
        <f>P1651+P1652</f>
        <v>0</v>
      </c>
      <c r="Q1650" s="292">
        <f>Q1651+Q1652</f>
        <v>0</v>
      </c>
      <c r="R1650" s="292">
        <f>R1653</f>
        <v>0</v>
      </c>
      <c r="S1650" s="294">
        <f>IF(P1650+R1650=S1651+S1652+S1653,P1650+R1650,"CHYBA")</f>
        <v>0</v>
      </c>
    </row>
    <row r="1651" spans="1:19" ht="15.6" hidden="1" thickBot="1" x14ac:dyDescent="0.35">
      <c r="A1651" s="307" t="s">
        <v>121</v>
      </c>
      <c r="B1651" s="291" t="s">
        <v>120</v>
      </c>
      <c r="C1651" s="292">
        <f>IF(E1651+G1651=0, 0, ROUND((P1651-Q1651)/(G1651+E1651)/12,0))</f>
        <v>0</v>
      </c>
      <c r="D1651" s="294">
        <f>IF(F1651=0,0,ROUND(Q1651/F1651,0))</f>
        <v>0</v>
      </c>
      <c r="E1651" s="390"/>
      <c r="F1651" s="391"/>
      <c r="G1651" s="392"/>
      <c r="H1651" s="315"/>
      <c r="I1651" s="316"/>
      <c r="J1651" s="311" t="s">
        <v>120</v>
      </c>
      <c r="K1651" s="311">
        <f>H1651</f>
        <v>0</v>
      </c>
      <c r="L1651" s="316"/>
      <c r="M1651" s="316"/>
      <c r="N1651" s="292" t="s">
        <v>120</v>
      </c>
      <c r="O1651" s="292">
        <f>L1651</f>
        <v>0</v>
      </c>
      <c r="P1651" s="292">
        <f>H1651+L1651</f>
        <v>0</v>
      </c>
      <c r="Q1651" s="292">
        <f>I1651+M1651</f>
        <v>0</v>
      </c>
      <c r="R1651" s="292" t="s">
        <v>120</v>
      </c>
      <c r="S1651" s="294">
        <f>P1651</f>
        <v>0</v>
      </c>
    </row>
    <row r="1652" spans="1:19" ht="15.6" hidden="1" thickBot="1" x14ac:dyDescent="0.35">
      <c r="A1652" s="307" t="s">
        <v>122</v>
      </c>
      <c r="B1652" s="291" t="s">
        <v>120</v>
      </c>
      <c r="C1652" s="292">
        <f>IF(E1652+G1652=0, 0, ROUND((P1652-Q1652)/(G1652+E1652)/12,0))</f>
        <v>0</v>
      </c>
      <c r="D1652" s="294">
        <f>IF(F1652=0,0,ROUND(Q1652/F1652,0))</f>
        <v>0</v>
      </c>
      <c r="E1652" s="390"/>
      <c r="F1652" s="391"/>
      <c r="G1652" s="392"/>
      <c r="H1652" s="315"/>
      <c r="I1652" s="316"/>
      <c r="J1652" s="311" t="s">
        <v>120</v>
      </c>
      <c r="K1652" s="311">
        <f>H1652</f>
        <v>0</v>
      </c>
      <c r="L1652" s="316"/>
      <c r="M1652" s="316"/>
      <c r="N1652" s="292" t="s">
        <v>120</v>
      </c>
      <c r="O1652" s="292">
        <f>L1652</f>
        <v>0</v>
      </c>
      <c r="P1652" s="292">
        <f>H1652+L1652</f>
        <v>0</v>
      </c>
      <c r="Q1652" s="292">
        <f>I1652+M1652</f>
        <v>0</v>
      </c>
      <c r="R1652" s="292" t="s">
        <v>120</v>
      </c>
      <c r="S1652" s="294">
        <f>P1652</f>
        <v>0</v>
      </c>
    </row>
    <row r="1653" spans="1:19" ht="15.6" hidden="1" thickBot="1" x14ac:dyDescent="0.35">
      <c r="A1653" s="307" t="s">
        <v>123</v>
      </c>
      <c r="B1653" s="291" t="s">
        <v>120</v>
      </c>
      <c r="C1653" s="292" t="s">
        <v>120</v>
      </c>
      <c r="D1653" s="294" t="s">
        <v>120</v>
      </c>
      <c r="E1653" s="379" t="s">
        <v>120</v>
      </c>
      <c r="F1653" s="380" t="s">
        <v>120</v>
      </c>
      <c r="G1653" s="381" t="s">
        <v>120</v>
      </c>
      <c r="H1653" s="295" t="s">
        <v>120</v>
      </c>
      <c r="I1653" s="292" t="s">
        <v>120</v>
      </c>
      <c r="J1653" s="316"/>
      <c r="K1653" s="311">
        <f>J1653</f>
        <v>0</v>
      </c>
      <c r="L1653" s="292" t="s">
        <v>120</v>
      </c>
      <c r="M1653" s="292" t="s">
        <v>120</v>
      </c>
      <c r="N1653" s="316"/>
      <c r="O1653" s="292">
        <f>N1653</f>
        <v>0</v>
      </c>
      <c r="P1653" s="292" t="s">
        <v>120</v>
      </c>
      <c r="Q1653" s="292" t="s">
        <v>120</v>
      </c>
      <c r="R1653" s="292">
        <f>J1653+N1653</f>
        <v>0</v>
      </c>
      <c r="S1653" s="294">
        <f>R1653</f>
        <v>0</v>
      </c>
    </row>
    <row r="1654" spans="1:19" ht="18.600000000000001" hidden="1" thickBot="1" x14ac:dyDescent="0.35">
      <c r="A1654" s="308" t="s">
        <v>125</v>
      </c>
      <c r="B1654" s="309"/>
      <c r="C1654" s="292">
        <f>IF(E1654+G1654=0, 0, ROUND((P1654-Q1654)/(G1654+E1654)/12,0))</f>
        <v>0</v>
      </c>
      <c r="D1654" s="294">
        <f>IF(F1654=0,0,ROUND(Q1654/F1654,0))</f>
        <v>0</v>
      </c>
      <c r="E1654" s="379">
        <f>E1655+E1656</f>
        <v>0</v>
      </c>
      <c r="F1654" s="380">
        <f>F1655+F1656</f>
        <v>0</v>
      </c>
      <c r="G1654" s="381">
        <f>G1655+G1656</f>
        <v>0</v>
      </c>
      <c r="H1654" s="295">
        <f>H1655+H1656</f>
        <v>0</v>
      </c>
      <c r="I1654" s="292">
        <f t="shared" ref="I1654" si="530">I1655+I1656</f>
        <v>0</v>
      </c>
      <c r="J1654" s="292">
        <f>J1657</f>
        <v>0</v>
      </c>
      <c r="K1654" s="292">
        <f>IF(H1654+J1654=K1655+K1656+K1657,H1654+J1654,"CHYBA")</f>
        <v>0</v>
      </c>
      <c r="L1654" s="292">
        <f>L1655+L1656</f>
        <v>0</v>
      </c>
      <c r="M1654" s="292">
        <f>M1655+M1656</f>
        <v>0</v>
      </c>
      <c r="N1654" s="292">
        <f>N1657</f>
        <v>0</v>
      </c>
      <c r="O1654" s="292">
        <f>IF(L1654+N1654=O1655+O1656+O1657,L1654+N1654,"CHYBA")</f>
        <v>0</v>
      </c>
      <c r="P1654" s="292">
        <f>P1655+P1656</f>
        <v>0</v>
      </c>
      <c r="Q1654" s="292">
        <f>Q1655+Q1656</f>
        <v>0</v>
      </c>
      <c r="R1654" s="292">
        <f>R1657</f>
        <v>0</v>
      </c>
      <c r="S1654" s="294">
        <f>IF(P1654+R1654=S1655+S1656+S1657,P1654+R1654,"CHYBA")</f>
        <v>0</v>
      </c>
    </row>
    <row r="1655" spans="1:19" ht="15.6" hidden="1" thickBot="1" x14ac:dyDescent="0.35">
      <c r="A1655" s="307" t="s">
        <v>121</v>
      </c>
      <c r="B1655" s="291" t="s">
        <v>120</v>
      </c>
      <c r="C1655" s="292">
        <f>IF(E1655+G1655=0, 0, ROUND((P1655-Q1655)/(G1655+E1655)/12,0))</f>
        <v>0</v>
      </c>
      <c r="D1655" s="294">
        <f>IF(F1655=0,0,ROUND(Q1655/F1655,0))</f>
        <v>0</v>
      </c>
      <c r="E1655" s="390"/>
      <c r="F1655" s="391"/>
      <c r="G1655" s="392"/>
      <c r="H1655" s="315"/>
      <c r="I1655" s="316"/>
      <c r="J1655" s="292" t="s">
        <v>120</v>
      </c>
      <c r="K1655" s="292">
        <f>H1655</f>
        <v>0</v>
      </c>
      <c r="L1655" s="316"/>
      <c r="M1655" s="316"/>
      <c r="N1655" s="292" t="s">
        <v>120</v>
      </c>
      <c r="O1655" s="292">
        <f>L1655</f>
        <v>0</v>
      </c>
      <c r="P1655" s="292">
        <f>H1655+L1655</f>
        <v>0</v>
      </c>
      <c r="Q1655" s="292">
        <f>I1655+M1655</f>
        <v>0</v>
      </c>
      <c r="R1655" s="292" t="s">
        <v>120</v>
      </c>
      <c r="S1655" s="294">
        <f>P1655</f>
        <v>0</v>
      </c>
    </row>
    <row r="1656" spans="1:19" ht="15.6" hidden="1" thickBot="1" x14ac:dyDescent="0.35">
      <c r="A1656" s="307" t="s">
        <v>122</v>
      </c>
      <c r="B1656" s="291" t="s">
        <v>120</v>
      </c>
      <c r="C1656" s="292">
        <f>IF(E1656+G1656=0, 0, ROUND((P1656-Q1656)/(G1656+E1656)/12,0))</f>
        <v>0</v>
      </c>
      <c r="D1656" s="294">
        <f>IF(F1656=0,0,ROUND(Q1656/F1656,0))</f>
        <v>0</v>
      </c>
      <c r="E1656" s="390"/>
      <c r="F1656" s="391"/>
      <c r="G1656" s="392"/>
      <c r="H1656" s="315"/>
      <c r="I1656" s="316"/>
      <c r="J1656" s="292" t="s">
        <v>120</v>
      </c>
      <c r="K1656" s="292">
        <f>H1656</f>
        <v>0</v>
      </c>
      <c r="L1656" s="316"/>
      <c r="M1656" s="316"/>
      <c r="N1656" s="292" t="s">
        <v>120</v>
      </c>
      <c r="O1656" s="292">
        <f>L1656</f>
        <v>0</v>
      </c>
      <c r="P1656" s="292">
        <f>H1656+L1656</f>
        <v>0</v>
      </c>
      <c r="Q1656" s="292">
        <f>I1656+M1656</f>
        <v>0</v>
      </c>
      <c r="R1656" s="292" t="s">
        <v>120</v>
      </c>
      <c r="S1656" s="294">
        <f>P1656</f>
        <v>0</v>
      </c>
    </row>
    <row r="1657" spans="1:19" ht="15.6" hidden="1" thickBot="1" x14ac:dyDescent="0.35">
      <c r="A1657" s="307" t="s">
        <v>123</v>
      </c>
      <c r="B1657" s="291" t="s">
        <v>120</v>
      </c>
      <c r="C1657" s="292" t="s">
        <v>120</v>
      </c>
      <c r="D1657" s="294" t="s">
        <v>120</v>
      </c>
      <c r="E1657" s="379" t="s">
        <v>120</v>
      </c>
      <c r="F1657" s="380" t="s">
        <v>120</v>
      </c>
      <c r="G1657" s="381" t="s">
        <v>120</v>
      </c>
      <c r="H1657" s="295" t="s">
        <v>120</v>
      </c>
      <c r="I1657" s="292" t="s">
        <v>120</v>
      </c>
      <c r="J1657" s="316"/>
      <c r="K1657" s="292">
        <f>J1657</f>
        <v>0</v>
      </c>
      <c r="L1657" s="292" t="s">
        <v>120</v>
      </c>
      <c r="M1657" s="292" t="s">
        <v>120</v>
      </c>
      <c r="N1657" s="316"/>
      <c r="O1657" s="292">
        <f>N1657</f>
        <v>0</v>
      </c>
      <c r="P1657" s="292" t="s">
        <v>120</v>
      </c>
      <c r="Q1657" s="292" t="s">
        <v>120</v>
      </c>
      <c r="R1657" s="292">
        <f>J1657+N1657</f>
        <v>0</v>
      </c>
      <c r="S1657" s="294">
        <f>R1657</f>
        <v>0</v>
      </c>
    </row>
    <row r="1658" spans="1:19" ht="18.600000000000001" hidden="1" thickBot="1" x14ac:dyDescent="0.35">
      <c r="A1658" s="308" t="s">
        <v>125</v>
      </c>
      <c r="B1658" s="309"/>
      <c r="C1658" s="292">
        <f>IF(E1658+G1658=0, 0, ROUND((P1658-Q1658)/(G1658+E1658)/12,0))</f>
        <v>0</v>
      </c>
      <c r="D1658" s="294">
        <f>IF(F1658=0,0,ROUND(Q1658/F1658,0))</f>
        <v>0</v>
      </c>
      <c r="E1658" s="379">
        <f>E1659+E1660</f>
        <v>0</v>
      </c>
      <c r="F1658" s="380">
        <f>F1659+F1660</f>
        <v>0</v>
      </c>
      <c r="G1658" s="381">
        <f>G1659+G1660</f>
        <v>0</v>
      </c>
      <c r="H1658" s="295">
        <f>H1659+H1660</f>
        <v>0</v>
      </c>
      <c r="I1658" s="292">
        <f t="shared" ref="I1658" si="531">I1659+I1660</f>
        <v>0</v>
      </c>
      <c r="J1658" s="292">
        <f>J1661</f>
        <v>0</v>
      </c>
      <c r="K1658" s="292">
        <f>IF(H1658+J1658=K1659+K1660+K1661,H1658+J1658,"CHYBA")</f>
        <v>0</v>
      </c>
      <c r="L1658" s="292">
        <f>L1659+L1660</f>
        <v>0</v>
      </c>
      <c r="M1658" s="292">
        <f>M1659+M1660</f>
        <v>0</v>
      </c>
      <c r="N1658" s="292">
        <f>N1661</f>
        <v>0</v>
      </c>
      <c r="O1658" s="292">
        <f>IF(L1658+N1658=O1659+O1660+O1661,L1658+N1658,"CHYBA")</f>
        <v>0</v>
      </c>
      <c r="P1658" s="292">
        <f>P1659+P1660</f>
        <v>0</v>
      </c>
      <c r="Q1658" s="292">
        <f>Q1659+Q1660</f>
        <v>0</v>
      </c>
      <c r="R1658" s="292">
        <f>R1661</f>
        <v>0</v>
      </c>
      <c r="S1658" s="294">
        <f>IF(P1658+R1658=S1659+S1660+S1661,P1658+R1658,"CHYBA")</f>
        <v>0</v>
      </c>
    </row>
    <row r="1659" spans="1:19" ht="15.6" hidden="1" thickBot="1" x14ac:dyDescent="0.35">
      <c r="A1659" s="307" t="s">
        <v>121</v>
      </c>
      <c r="B1659" s="291" t="s">
        <v>120</v>
      </c>
      <c r="C1659" s="292">
        <f>IF(E1659+G1659=0, 0, ROUND((P1659-Q1659)/(G1659+E1659)/12,0))</f>
        <v>0</v>
      </c>
      <c r="D1659" s="294">
        <f>IF(F1659=0,0,ROUND(Q1659/F1659,0))</f>
        <v>0</v>
      </c>
      <c r="E1659" s="390"/>
      <c r="F1659" s="391"/>
      <c r="G1659" s="392"/>
      <c r="H1659" s="315"/>
      <c r="I1659" s="316"/>
      <c r="J1659" s="292" t="s">
        <v>120</v>
      </c>
      <c r="K1659" s="292">
        <f>H1659</f>
        <v>0</v>
      </c>
      <c r="L1659" s="316"/>
      <c r="M1659" s="316"/>
      <c r="N1659" s="292" t="s">
        <v>120</v>
      </c>
      <c r="O1659" s="292">
        <f>L1659</f>
        <v>0</v>
      </c>
      <c r="P1659" s="292">
        <f>H1659+L1659</f>
        <v>0</v>
      </c>
      <c r="Q1659" s="292">
        <f>I1659+M1659</f>
        <v>0</v>
      </c>
      <c r="R1659" s="292" t="s">
        <v>120</v>
      </c>
      <c r="S1659" s="294">
        <f>P1659</f>
        <v>0</v>
      </c>
    </row>
    <row r="1660" spans="1:19" ht="15.6" hidden="1" thickBot="1" x14ac:dyDescent="0.35">
      <c r="A1660" s="307" t="s">
        <v>122</v>
      </c>
      <c r="B1660" s="291" t="s">
        <v>120</v>
      </c>
      <c r="C1660" s="292">
        <f>IF(E1660+G1660=0, 0, ROUND((P1660-Q1660)/(G1660+E1660)/12,0))</f>
        <v>0</v>
      </c>
      <c r="D1660" s="294">
        <f>IF(F1660=0,0,ROUND(Q1660/F1660,0))</f>
        <v>0</v>
      </c>
      <c r="E1660" s="390"/>
      <c r="F1660" s="391"/>
      <c r="G1660" s="392"/>
      <c r="H1660" s="315"/>
      <c r="I1660" s="316"/>
      <c r="J1660" s="292" t="s">
        <v>120</v>
      </c>
      <c r="K1660" s="292">
        <f>H1660</f>
        <v>0</v>
      </c>
      <c r="L1660" s="316"/>
      <c r="M1660" s="316"/>
      <c r="N1660" s="292" t="s">
        <v>120</v>
      </c>
      <c r="O1660" s="292">
        <f>L1660</f>
        <v>0</v>
      </c>
      <c r="P1660" s="292">
        <f>H1660+L1660</f>
        <v>0</v>
      </c>
      <c r="Q1660" s="292">
        <f>I1660+M1660</f>
        <v>0</v>
      </c>
      <c r="R1660" s="292" t="s">
        <v>120</v>
      </c>
      <c r="S1660" s="294">
        <f>P1660</f>
        <v>0</v>
      </c>
    </row>
    <row r="1661" spans="1:19" ht="15.6" hidden="1" thickBot="1" x14ac:dyDescent="0.35">
      <c r="A1661" s="307" t="s">
        <v>123</v>
      </c>
      <c r="B1661" s="291" t="s">
        <v>120</v>
      </c>
      <c r="C1661" s="292" t="s">
        <v>120</v>
      </c>
      <c r="D1661" s="294" t="s">
        <v>120</v>
      </c>
      <c r="E1661" s="379" t="s">
        <v>120</v>
      </c>
      <c r="F1661" s="380" t="s">
        <v>120</v>
      </c>
      <c r="G1661" s="381" t="s">
        <v>120</v>
      </c>
      <c r="H1661" s="295" t="s">
        <v>120</v>
      </c>
      <c r="I1661" s="292" t="s">
        <v>120</v>
      </c>
      <c r="J1661" s="316"/>
      <c r="K1661" s="292">
        <f>J1661</f>
        <v>0</v>
      </c>
      <c r="L1661" s="292" t="s">
        <v>120</v>
      </c>
      <c r="M1661" s="292" t="s">
        <v>120</v>
      </c>
      <c r="N1661" s="316"/>
      <c r="O1661" s="292">
        <f>N1661</f>
        <v>0</v>
      </c>
      <c r="P1661" s="292" t="s">
        <v>120</v>
      </c>
      <c r="Q1661" s="292" t="s">
        <v>120</v>
      </c>
      <c r="R1661" s="292">
        <f>J1661+N1661</f>
        <v>0</v>
      </c>
      <c r="S1661" s="294">
        <f>R1661</f>
        <v>0</v>
      </c>
    </row>
    <row r="1662" spans="1:19" ht="18.600000000000001" hidden="1" thickBot="1" x14ac:dyDescent="0.35">
      <c r="A1662" s="308" t="s">
        <v>125</v>
      </c>
      <c r="B1662" s="309"/>
      <c r="C1662" s="292">
        <f>IF(E1662+G1662=0, 0, ROUND((P1662-Q1662)/(G1662+E1662)/12,0))</f>
        <v>0</v>
      </c>
      <c r="D1662" s="294">
        <f>IF(F1662=0,0,ROUND(Q1662/F1662,0))</f>
        <v>0</v>
      </c>
      <c r="E1662" s="379">
        <f>E1663+E1664</f>
        <v>0</v>
      </c>
      <c r="F1662" s="380">
        <f>F1663+F1664</f>
        <v>0</v>
      </c>
      <c r="G1662" s="381">
        <f>G1663+G1664</f>
        <v>0</v>
      </c>
      <c r="H1662" s="295">
        <f>H1663+H1664</f>
        <v>0</v>
      </c>
      <c r="I1662" s="292">
        <f t="shared" ref="I1662" si="532">I1663+I1664</f>
        <v>0</v>
      </c>
      <c r="J1662" s="292">
        <f>J1665</f>
        <v>0</v>
      </c>
      <c r="K1662" s="292">
        <f>IF(H1662+J1662=K1663+K1664+K1665,H1662+J1662,"CHYBA")</f>
        <v>0</v>
      </c>
      <c r="L1662" s="292">
        <f>L1663+L1664</f>
        <v>0</v>
      </c>
      <c r="M1662" s="292">
        <f>M1663+M1664</f>
        <v>0</v>
      </c>
      <c r="N1662" s="292">
        <f>N1665</f>
        <v>0</v>
      </c>
      <c r="O1662" s="292">
        <f>IF(L1662+N1662=O1663+O1664+O1665,L1662+N1662,"CHYBA")</f>
        <v>0</v>
      </c>
      <c r="P1662" s="292">
        <f>P1663+P1664</f>
        <v>0</v>
      </c>
      <c r="Q1662" s="292">
        <f>Q1663+Q1664</f>
        <v>0</v>
      </c>
      <c r="R1662" s="292">
        <f>R1665</f>
        <v>0</v>
      </c>
      <c r="S1662" s="294">
        <f>IF(P1662+R1662=S1663+S1664+S1665,P1662+R1662,"CHYBA")</f>
        <v>0</v>
      </c>
    </row>
    <row r="1663" spans="1:19" ht="15.6" hidden="1" thickBot="1" x14ac:dyDescent="0.35">
      <c r="A1663" s="307" t="s">
        <v>121</v>
      </c>
      <c r="B1663" s="291" t="s">
        <v>120</v>
      </c>
      <c r="C1663" s="292">
        <f>IF(E1663+G1663=0, 0, ROUND((P1663-Q1663)/(G1663+E1663)/12,0))</f>
        <v>0</v>
      </c>
      <c r="D1663" s="294">
        <f>IF(F1663=0,0,ROUND(Q1663/F1663,0))</f>
        <v>0</v>
      </c>
      <c r="E1663" s="390"/>
      <c r="F1663" s="391"/>
      <c r="G1663" s="392"/>
      <c r="H1663" s="315"/>
      <c r="I1663" s="316"/>
      <c r="J1663" s="292" t="s">
        <v>120</v>
      </c>
      <c r="K1663" s="292">
        <f>H1663</f>
        <v>0</v>
      </c>
      <c r="L1663" s="316"/>
      <c r="M1663" s="316"/>
      <c r="N1663" s="292" t="s">
        <v>120</v>
      </c>
      <c r="O1663" s="292">
        <f>L1663</f>
        <v>0</v>
      </c>
      <c r="P1663" s="292">
        <f>H1663+L1663</f>
        <v>0</v>
      </c>
      <c r="Q1663" s="292">
        <f>I1663+M1663</f>
        <v>0</v>
      </c>
      <c r="R1663" s="292" t="s">
        <v>120</v>
      </c>
      <c r="S1663" s="294">
        <f>P1663</f>
        <v>0</v>
      </c>
    </row>
    <row r="1664" spans="1:19" ht="15.6" hidden="1" thickBot="1" x14ac:dyDescent="0.35">
      <c r="A1664" s="307" t="s">
        <v>122</v>
      </c>
      <c r="B1664" s="291" t="s">
        <v>120</v>
      </c>
      <c r="C1664" s="292">
        <f>IF(E1664+G1664=0, 0, ROUND((P1664-Q1664)/(G1664+E1664)/12,0))</f>
        <v>0</v>
      </c>
      <c r="D1664" s="294">
        <f>IF(F1664=0,0,ROUND(Q1664/F1664,0))</f>
        <v>0</v>
      </c>
      <c r="E1664" s="390"/>
      <c r="F1664" s="391"/>
      <c r="G1664" s="392"/>
      <c r="H1664" s="315"/>
      <c r="I1664" s="316"/>
      <c r="J1664" s="292" t="s">
        <v>120</v>
      </c>
      <c r="K1664" s="292">
        <f>H1664</f>
        <v>0</v>
      </c>
      <c r="L1664" s="316"/>
      <c r="M1664" s="316"/>
      <c r="N1664" s="292" t="s">
        <v>120</v>
      </c>
      <c r="O1664" s="292">
        <f>L1664</f>
        <v>0</v>
      </c>
      <c r="P1664" s="292">
        <f>H1664+L1664</f>
        <v>0</v>
      </c>
      <c r="Q1664" s="292">
        <f>I1664+M1664</f>
        <v>0</v>
      </c>
      <c r="R1664" s="292" t="s">
        <v>120</v>
      </c>
      <c r="S1664" s="294">
        <f>P1664</f>
        <v>0</v>
      </c>
    </row>
    <row r="1665" spans="1:19" ht="15.6" hidden="1" thickBot="1" x14ac:dyDescent="0.35">
      <c r="A1665" s="307" t="s">
        <v>123</v>
      </c>
      <c r="B1665" s="291" t="s">
        <v>120</v>
      </c>
      <c r="C1665" s="292" t="s">
        <v>120</v>
      </c>
      <c r="D1665" s="294" t="s">
        <v>120</v>
      </c>
      <c r="E1665" s="379" t="s">
        <v>120</v>
      </c>
      <c r="F1665" s="380" t="s">
        <v>120</v>
      </c>
      <c r="G1665" s="381" t="s">
        <v>120</v>
      </c>
      <c r="H1665" s="295" t="s">
        <v>120</v>
      </c>
      <c r="I1665" s="292" t="s">
        <v>120</v>
      </c>
      <c r="J1665" s="316"/>
      <c r="K1665" s="292">
        <f>J1665</f>
        <v>0</v>
      </c>
      <c r="L1665" s="292" t="s">
        <v>120</v>
      </c>
      <c r="M1665" s="292" t="s">
        <v>120</v>
      </c>
      <c r="N1665" s="316"/>
      <c r="O1665" s="292">
        <f>N1665</f>
        <v>0</v>
      </c>
      <c r="P1665" s="292" t="s">
        <v>120</v>
      </c>
      <c r="Q1665" s="292" t="s">
        <v>120</v>
      </c>
      <c r="R1665" s="292">
        <f>J1665+N1665</f>
        <v>0</v>
      </c>
      <c r="S1665" s="294">
        <f>R1665</f>
        <v>0</v>
      </c>
    </row>
    <row r="1666" spans="1:19" ht="18.600000000000001" hidden="1" thickBot="1" x14ac:dyDescent="0.35">
      <c r="A1666" s="308" t="s">
        <v>125</v>
      </c>
      <c r="B1666" s="309"/>
      <c r="C1666" s="292">
        <f>IF(E1666+G1666=0, 0, ROUND((P1666-Q1666)/(G1666+E1666)/12,0))</f>
        <v>0</v>
      </c>
      <c r="D1666" s="294">
        <f>IF(F1666=0,0,ROUND(Q1666/F1666,0))</f>
        <v>0</v>
      </c>
      <c r="E1666" s="379">
        <f>E1667+E1668</f>
        <v>0</v>
      </c>
      <c r="F1666" s="380">
        <f>F1667+F1668</f>
        <v>0</v>
      </c>
      <c r="G1666" s="381">
        <f>G1667+G1668</f>
        <v>0</v>
      </c>
      <c r="H1666" s="295">
        <f>H1667+H1668</f>
        <v>0</v>
      </c>
      <c r="I1666" s="292">
        <f t="shared" ref="I1666" si="533">I1667+I1668</f>
        <v>0</v>
      </c>
      <c r="J1666" s="292">
        <f>J1669</f>
        <v>0</v>
      </c>
      <c r="K1666" s="292">
        <f>IF(H1666+J1666=K1667+K1668+K1669,H1666+J1666,"CHYBA")</f>
        <v>0</v>
      </c>
      <c r="L1666" s="292">
        <f>L1667+L1668</f>
        <v>0</v>
      </c>
      <c r="M1666" s="292">
        <f>M1667+M1668</f>
        <v>0</v>
      </c>
      <c r="N1666" s="292">
        <f>N1669</f>
        <v>0</v>
      </c>
      <c r="O1666" s="292">
        <f>IF(L1666+N1666=O1667+O1668+O1669,L1666+N1666,"CHYBA")</f>
        <v>0</v>
      </c>
      <c r="P1666" s="292">
        <f>P1667+P1668</f>
        <v>0</v>
      </c>
      <c r="Q1666" s="292">
        <f>Q1667+Q1668</f>
        <v>0</v>
      </c>
      <c r="R1666" s="292">
        <f>R1669</f>
        <v>0</v>
      </c>
      <c r="S1666" s="294">
        <f>IF(P1666+R1666=S1667+S1668+S1669,P1666+R1666,"CHYBA")</f>
        <v>0</v>
      </c>
    </row>
    <row r="1667" spans="1:19" ht="15.6" hidden="1" thickBot="1" x14ac:dyDescent="0.35">
      <c r="A1667" s="307" t="s">
        <v>121</v>
      </c>
      <c r="B1667" s="291" t="s">
        <v>120</v>
      </c>
      <c r="C1667" s="292">
        <f>IF(E1667+G1667=0, 0, ROUND((P1667-Q1667)/(G1667+E1667)/12,0))</f>
        <v>0</v>
      </c>
      <c r="D1667" s="294">
        <f>IF(F1667=0,0,ROUND(Q1667/F1667,0))</f>
        <v>0</v>
      </c>
      <c r="E1667" s="390"/>
      <c r="F1667" s="391"/>
      <c r="G1667" s="392"/>
      <c r="H1667" s="315"/>
      <c r="I1667" s="316"/>
      <c r="J1667" s="292" t="s">
        <v>120</v>
      </c>
      <c r="K1667" s="292">
        <f>H1667</f>
        <v>0</v>
      </c>
      <c r="L1667" s="316"/>
      <c r="M1667" s="316"/>
      <c r="N1667" s="292" t="s">
        <v>120</v>
      </c>
      <c r="O1667" s="292">
        <f>L1667</f>
        <v>0</v>
      </c>
      <c r="P1667" s="292">
        <f>H1667+L1667</f>
        <v>0</v>
      </c>
      <c r="Q1667" s="292">
        <f>I1667+M1667</f>
        <v>0</v>
      </c>
      <c r="R1667" s="292" t="s">
        <v>120</v>
      </c>
      <c r="S1667" s="294">
        <f>P1667</f>
        <v>0</v>
      </c>
    </row>
    <row r="1668" spans="1:19" ht="15.6" hidden="1" thickBot="1" x14ac:dyDescent="0.35">
      <c r="A1668" s="307" t="s">
        <v>122</v>
      </c>
      <c r="B1668" s="291" t="s">
        <v>120</v>
      </c>
      <c r="C1668" s="292">
        <f>IF(E1668+G1668=0, 0, ROUND((P1668-Q1668)/(G1668+E1668)/12,0))</f>
        <v>0</v>
      </c>
      <c r="D1668" s="294">
        <f>IF(F1668=0,0,ROUND(Q1668/F1668,0))</f>
        <v>0</v>
      </c>
      <c r="E1668" s="390"/>
      <c r="F1668" s="391"/>
      <c r="G1668" s="392"/>
      <c r="H1668" s="315"/>
      <c r="I1668" s="316"/>
      <c r="J1668" s="292" t="s">
        <v>120</v>
      </c>
      <c r="K1668" s="292">
        <f>H1668</f>
        <v>0</v>
      </c>
      <c r="L1668" s="316"/>
      <c r="M1668" s="316"/>
      <c r="N1668" s="292" t="s">
        <v>120</v>
      </c>
      <c r="O1668" s="292">
        <f>L1668</f>
        <v>0</v>
      </c>
      <c r="P1668" s="292">
        <f>H1668+L1668</f>
        <v>0</v>
      </c>
      <c r="Q1668" s="292">
        <f>I1668+M1668</f>
        <v>0</v>
      </c>
      <c r="R1668" s="292" t="s">
        <v>120</v>
      </c>
      <c r="S1668" s="294">
        <f>P1668</f>
        <v>0</v>
      </c>
    </row>
    <row r="1669" spans="1:19" ht="15.6" hidden="1" thickBot="1" x14ac:dyDescent="0.35">
      <c r="A1669" s="307" t="s">
        <v>123</v>
      </c>
      <c r="B1669" s="291" t="s">
        <v>120</v>
      </c>
      <c r="C1669" s="292" t="s">
        <v>120</v>
      </c>
      <c r="D1669" s="294" t="s">
        <v>120</v>
      </c>
      <c r="E1669" s="379" t="s">
        <v>120</v>
      </c>
      <c r="F1669" s="380" t="s">
        <v>120</v>
      </c>
      <c r="G1669" s="381" t="s">
        <v>120</v>
      </c>
      <c r="H1669" s="295" t="s">
        <v>120</v>
      </c>
      <c r="I1669" s="292" t="s">
        <v>120</v>
      </c>
      <c r="J1669" s="316"/>
      <c r="K1669" s="292">
        <f>J1669</f>
        <v>0</v>
      </c>
      <c r="L1669" s="292" t="s">
        <v>120</v>
      </c>
      <c r="M1669" s="292" t="s">
        <v>120</v>
      </c>
      <c r="N1669" s="316"/>
      <c r="O1669" s="292">
        <f>N1669</f>
        <v>0</v>
      </c>
      <c r="P1669" s="292" t="s">
        <v>120</v>
      </c>
      <c r="Q1669" s="292" t="s">
        <v>120</v>
      </c>
      <c r="R1669" s="292">
        <f>J1669+N1669</f>
        <v>0</v>
      </c>
      <c r="S1669" s="294">
        <f>R1669</f>
        <v>0</v>
      </c>
    </row>
    <row r="1670" spans="1:19" ht="18.600000000000001" hidden="1" thickBot="1" x14ac:dyDescent="0.35">
      <c r="A1670" s="308" t="s">
        <v>125</v>
      </c>
      <c r="B1670" s="309"/>
      <c r="C1670" s="292">
        <f>IF(E1670+G1670=0, 0, ROUND((P1670-Q1670)/(G1670+E1670)/12,0))</f>
        <v>0</v>
      </c>
      <c r="D1670" s="294">
        <f>IF(F1670=0,0,ROUND(Q1670/F1670,0))</f>
        <v>0</v>
      </c>
      <c r="E1670" s="379">
        <f>E1671+E1672</f>
        <v>0</v>
      </c>
      <c r="F1670" s="380">
        <f>F1671+F1672</f>
        <v>0</v>
      </c>
      <c r="G1670" s="381">
        <f>G1671+G1672</f>
        <v>0</v>
      </c>
      <c r="H1670" s="295">
        <f>H1671+H1672</f>
        <v>0</v>
      </c>
      <c r="I1670" s="292">
        <f t="shared" ref="I1670" si="534">I1671+I1672</f>
        <v>0</v>
      </c>
      <c r="J1670" s="292">
        <f>J1673</f>
        <v>0</v>
      </c>
      <c r="K1670" s="292">
        <f>IF(H1670+J1670=K1671+K1672+K1673,H1670+J1670,"CHYBA")</f>
        <v>0</v>
      </c>
      <c r="L1670" s="292">
        <f>L1671+L1672</f>
        <v>0</v>
      </c>
      <c r="M1670" s="292">
        <f>M1671+M1672</f>
        <v>0</v>
      </c>
      <c r="N1670" s="292">
        <f>N1673</f>
        <v>0</v>
      </c>
      <c r="O1670" s="292">
        <f>IF(L1670+N1670=O1671+O1672+O1673,L1670+N1670,"CHYBA")</f>
        <v>0</v>
      </c>
      <c r="P1670" s="292">
        <f>P1671+P1672</f>
        <v>0</v>
      </c>
      <c r="Q1670" s="292">
        <f>Q1671+Q1672</f>
        <v>0</v>
      </c>
      <c r="R1670" s="292">
        <f>R1673</f>
        <v>0</v>
      </c>
      <c r="S1670" s="294">
        <f>IF(P1670+R1670=S1671+S1672+S1673,P1670+R1670,"CHYBA")</f>
        <v>0</v>
      </c>
    </row>
    <row r="1671" spans="1:19" ht="15.6" hidden="1" thickBot="1" x14ac:dyDescent="0.35">
      <c r="A1671" s="307" t="s">
        <v>121</v>
      </c>
      <c r="B1671" s="291" t="s">
        <v>120</v>
      </c>
      <c r="C1671" s="292">
        <f>IF(E1671+G1671=0, 0, ROUND((P1671-Q1671)/(G1671+E1671)/12,0))</f>
        <v>0</v>
      </c>
      <c r="D1671" s="294">
        <f>IF(F1671=0,0,ROUND(Q1671/F1671,0))</f>
        <v>0</v>
      </c>
      <c r="E1671" s="390"/>
      <c r="F1671" s="391"/>
      <c r="G1671" s="392"/>
      <c r="H1671" s="315"/>
      <c r="I1671" s="316"/>
      <c r="J1671" s="292" t="s">
        <v>120</v>
      </c>
      <c r="K1671" s="292">
        <f>H1671</f>
        <v>0</v>
      </c>
      <c r="L1671" s="316"/>
      <c r="M1671" s="316"/>
      <c r="N1671" s="292" t="s">
        <v>120</v>
      </c>
      <c r="O1671" s="292">
        <f>L1671</f>
        <v>0</v>
      </c>
      <c r="P1671" s="292">
        <f>H1671+L1671</f>
        <v>0</v>
      </c>
      <c r="Q1671" s="292">
        <f>I1671+M1671</f>
        <v>0</v>
      </c>
      <c r="R1671" s="292" t="s">
        <v>120</v>
      </c>
      <c r="S1671" s="294">
        <f>P1671</f>
        <v>0</v>
      </c>
    </row>
    <row r="1672" spans="1:19" ht="15.6" hidden="1" thickBot="1" x14ac:dyDescent="0.35">
      <c r="A1672" s="307" t="s">
        <v>122</v>
      </c>
      <c r="B1672" s="291" t="s">
        <v>120</v>
      </c>
      <c r="C1672" s="292">
        <f>IF(E1672+G1672=0, 0, ROUND((P1672-Q1672)/(G1672+E1672)/12,0))</f>
        <v>0</v>
      </c>
      <c r="D1672" s="294">
        <f>IF(F1672=0,0,ROUND(Q1672/F1672,0))</f>
        <v>0</v>
      </c>
      <c r="E1672" s="390"/>
      <c r="F1672" s="391"/>
      <c r="G1672" s="392"/>
      <c r="H1672" s="315"/>
      <c r="I1672" s="316"/>
      <c r="J1672" s="292" t="s">
        <v>120</v>
      </c>
      <c r="K1672" s="292">
        <f>H1672</f>
        <v>0</v>
      </c>
      <c r="L1672" s="316"/>
      <c r="M1672" s="316"/>
      <c r="N1672" s="292" t="s">
        <v>120</v>
      </c>
      <c r="O1672" s="292">
        <f>L1672</f>
        <v>0</v>
      </c>
      <c r="P1672" s="292">
        <f>H1672+L1672</f>
        <v>0</v>
      </c>
      <c r="Q1672" s="292">
        <f>I1672+M1672</f>
        <v>0</v>
      </c>
      <c r="R1672" s="292" t="s">
        <v>120</v>
      </c>
      <c r="S1672" s="294">
        <f>P1672</f>
        <v>0</v>
      </c>
    </row>
    <row r="1673" spans="1:19" ht="15.6" hidden="1" thickBot="1" x14ac:dyDescent="0.35">
      <c r="A1673" s="307" t="s">
        <v>123</v>
      </c>
      <c r="B1673" s="291" t="s">
        <v>120</v>
      </c>
      <c r="C1673" s="292" t="s">
        <v>120</v>
      </c>
      <c r="D1673" s="294" t="s">
        <v>120</v>
      </c>
      <c r="E1673" s="379" t="s">
        <v>120</v>
      </c>
      <c r="F1673" s="380" t="s">
        <v>120</v>
      </c>
      <c r="G1673" s="381" t="s">
        <v>120</v>
      </c>
      <c r="H1673" s="295" t="s">
        <v>120</v>
      </c>
      <c r="I1673" s="292" t="s">
        <v>120</v>
      </c>
      <c r="J1673" s="316"/>
      <c r="K1673" s="292">
        <f>J1673</f>
        <v>0</v>
      </c>
      <c r="L1673" s="292" t="s">
        <v>120</v>
      </c>
      <c r="M1673" s="292" t="s">
        <v>120</v>
      </c>
      <c r="N1673" s="316"/>
      <c r="O1673" s="292">
        <f>N1673</f>
        <v>0</v>
      </c>
      <c r="P1673" s="292" t="s">
        <v>120</v>
      </c>
      <c r="Q1673" s="292" t="s">
        <v>120</v>
      </c>
      <c r="R1673" s="292">
        <f>J1673+N1673</f>
        <v>0</v>
      </c>
      <c r="S1673" s="294">
        <f>R1673</f>
        <v>0</v>
      </c>
    </row>
    <row r="1674" spans="1:19" ht="18.600000000000001" hidden="1" thickBot="1" x14ac:dyDescent="0.35">
      <c r="A1674" s="308" t="s">
        <v>125</v>
      </c>
      <c r="B1674" s="309"/>
      <c r="C1674" s="292">
        <f>IF(E1674+G1674=0, 0, ROUND((P1674-Q1674)/(G1674+E1674)/12,0))</f>
        <v>0</v>
      </c>
      <c r="D1674" s="294">
        <f>IF(F1674=0,0,ROUND(Q1674/F1674,0))</f>
        <v>0</v>
      </c>
      <c r="E1674" s="379">
        <f>E1675+E1676</f>
        <v>0</v>
      </c>
      <c r="F1674" s="380">
        <f>F1675+F1676</f>
        <v>0</v>
      </c>
      <c r="G1674" s="381">
        <f>G1675+G1676</f>
        <v>0</v>
      </c>
      <c r="H1674" s="295">
        <f>H1675+H1676</f>
        <v>0</v>
      </c>
      <c r="I1674" s="292">
        <f t="shared" ref="I1674" si="535">I1675+I1676</f>
        <v>0</v>
      </c>
      <c r="J1674" s="292">
        <f>J1677</f>
        <v>0</v>
      </c>
      <c r="K1674" s="292">
        <f>IF(H1674+J1674=K1675+K1676+K1677,H1674+J1674,"CHYBA")</f>
        <v>0</v>
      </c>
      <c r="L1674" s="292">
        <f>L1675+L1676</f>
        <v>0</v>
      </c>
      <c r="M1674" s="292">
        <f>M1675+M1676</f>
        <v>0</v>
      </c>
      <c r="N1674" s="292">
        <f>N1677</f>
        <v>0</v>
      </c>
      <c r="O1674" s="292">
        <f>IF(L1674+N1674=O1675+O1676+O1677,L1674+N1674,"CHYBA")</f>
        <v>0</v>
      </c>
      <c r="P1674" s="292">
        <f>P1675+P1676</f>
        <v>0</v>
      </c>
      <c r="Q1674" s="292">
        <f>Q1675+Q1676</f>
        <v>0</v>
      </c>
      <c r="R1674" s="292">
        <f>R1677</f>
        <v>0</v>
      </c>
      <c r="S1674" s="294">
        <f>IF(P1674+R1674=S1675+S1676+S1677,P1674+R1674,"CHYBA")</f>
        <v>0</v>
      </c>
    </row>
    <row r="1675" spans="1:19" ht="15.6" hidden="1" thickBot="1" x14ac:dyDescent="0.35">
      <c r="A1675" s="307" t="s">
        <v>121</v>
      </c>
      <c r="B1675" s="291" t="s">
        <v>120</v>
      </c>
      <c r="C1675" s="292">
        <f>IF(E1675+G1675=0, 0, ROUND((P1675-Q1675)/(G1675+E1675)/12,0))</f>
        <v>0</v>
      </c>
      <c r="D1675" s="294">
        <f>IF(F1675=0,0,ROUND(Q1675/F1675,0))</f>
        <v>0</v>
      </c>
      <c r="E1675" s="390"/>
      <c r="F1675" s="391"/>
      <c r="G1675" s="392"/>
      <c r="H1675" s="315"/>
      <c r="I1675" s="316"/>
      <c r="J1675" s="292" t="s">
        <v>120</v>
      </c>
      <c r="K1675" s="292">
        <f>H1675</f>
        <v>0</v>
      </c>
      <c r="L1675" s="316"/>
      <c r="M1675" s="316"/>
      <c r="N1675" s="292" t="s">
        <v>120</v>
      </c>
      <c r="O1675" s="292">
        <f>L1675</f>
        <v>0</v>
      </c>
      <c r="P1675" s="292">
        <f>H1675+L1675</f>
        <v>0</v>
      </c>
      <c r="Q1675" s="292">
        <f>I1675+M1675</f>
        <v>0</v>
      </c>
      <c r="R1675" s="292" t="s">
        <v>120</v>
      </c>
      <c r="S1675" s="294">
        <f>P1675</f>
        <v>0</v>
      </c>
    </row>
    <row r="1676" spans="1:19" ht="15.6" hidden="1" thickBot="1" x14ac:dyDescent="0.35">
      <c r="A1676" s="307" t="s">
        <v>122</v>
      </c>
      <c r="B1676" s="291" t="s">
        <v>120</v>
      </c>
      <c r="C1676" s="292">
        <f>IF(E1676+G1676=0, 0, ROUND((P1676-Q1676)/(G1676+E1676)/12,0))</f>
        <v>0</v>
      </c>
      <c r="D1676" s="294">
        <f>IF(F1676=0,0,ROUND(Q1676/F1676,0))</f>
        <v>0</v>
      </c>
      <c r="E1676" s="390"/>
      <c r="F1676" s="391"/>
      <c r="G1676" s="392"/>
      <c r="H1676" s="315"/>
      <c r="I1676" s="316"/>
      <c r="J1676" s="292" t="s">
        <v>120</v>
      </c>
      <c r="K1676" s="292">
        <f>H1676</f>
        <v>0</v>
      </c>
      <c r="L1676" s="316"/>
      <c r="M1676" s="316"/>
      <c r="N1676" s="292" t="s">
        <v>120</v>
      </c>
      <c r="O1676" s="292">
        <f>L1676</f>
        <v>0</v>
      </c>
      <c r="P1676" s="292">
        <f>H1676+L1676</f>
        <v>0</v>
      </c>
      <c r="Q1676" s="292">
        <f>I1676+M1676</f>
        <v>0</v>
      </c>
      <c r="R1676" s="292" t="s">
        <v>120</v>
      </c>
      <c r="S1676" s="294">
        <f>P1676</f>
        <v>0</v>
      </c>
    </row>
    <row r="1677" spans="1:19" ht="15.6" hidden="1" thickBot="1" x14ac:dyDescent="0.35">
      <c r="A1677" s="325" t="s">
        <v>123</v>
      </c>
      <c r="B1677" s="326" t="s">
        <v>120</v>
      </c>
      <c r="C1677" s="327" t="s">
        <v>120</v>
      </c>
      <c r="D1677" s="333" t="s">
        <v>120</v>
      </c>
      <c r="E1677" s="382" t="s">
        <v>120</v>
      </c>
      <c r="F1677" s="383" t="s">
        <v>120</v>
      </c>
      <c r="G1677" s="384" t="s">
        <v>120</v>
      </c>
      <c r="H1677" s="331" t="s">
        <v>120</v>
      </c>
      <c r="I1677" s="327" t="s">
        <v>120</v>
      </c>
      <c r="J1677" s="332"/>
      <c r="K1677" s="327">
        <f>J1677</f>
        <v>0</v>
      </c>
      <c r="L1677" s="327" t="s">
        <v>120</v>
      </c>
      <c r="M1677" s="327" t="s">
        <v>120</v>
      </c>
      <c r="N1677" s="332"/>
      <c r="O1677" s="327">
        <f>N1677</f>
        <v>0</v>
      </c>
      <c r="P1677" s="327" t="s">
        <v>120</v>
      </c>
      <c r="Q1677" s="327" t="s">
        <v>120</v>
      </c>
      <c r="R1677" s="327">
        <f>J1677+N1677</f>
        <v>0</v>
      </c>
      <c r="S1677" s="333">
        <f>R1677</f>
        <v>0</v>
      </c>
    </row>
    <row r="1678" spans="1:19" ht="16.2" hidden="1" thickBot="1" x14ac:dyDescent="0.35">
      <c r="A1678" s="301" t="s">
        <v>130</v>
      </c>
      <c r="B1678" s="302" t="s">
        <v>120</v>
      </c>
      <c r="C1678" s="319">
        <f>IF(E1678+G1678=0, 0, ROUND((P1678-Q1678)/(G1678+E1678)/12,0))</f>
        <v>0</v>
      </c>
      <c r="D1678" s="324">
        <f>IF(F1678=0,0,ROUND(Q1678/F1678,0))</f>
        <v>0</v>
      </c>
      <c r="E1678" s="395">
        <f>E1679+E1680</f>
        <v>0</v>
      </c>
      <c r="F1678" s="396">
        <f>F1679+F1680</f>
        <v>0</v>
      </c>
      <c r="G1678" s="397">
        <f>G1679+G1680</f>
        <v>0</v>
      </c>
      <c r="H1678" s="306">
        <f>H1679+H1680</f>
        <v>0</v>
      </c>
      <c r="I1678" s="303">
        <f t="shared" ref="I1678" si="536">I1679+I1680</f>
        <v>0</v>
      </c>
      <c r="J1678" s="303">
        <f>J1681</f>
        <v>0</v>
      </c>
      <c r="K1678" s="303">
        <f>IF(H1678+J1678=K1679+K1680+K1681,H1678+J1678,"CHYBA")</f>
        <v>0</v>
      </c>
      <c r="L1678" s="303">
        <f>L1679+L1680</f>
        <v>0</v>
      </c>
      <c r="M1678" s="303">
        <f>M1679+M1680</f>
        <v>0</v>
      </c>
      <c r="N1678" s="303">
        <f>N1681</f>
        <v>0</v>
      </c>
      <c r="O1678" s="303">
        <f>IF(L1678+N1678=O1679+O1680+O1681,L1678+N1678,"CHYBA")</f>
        <v>0</v>
      </c>
      <c r="P1678" s="303">
        <f>P1679+P1680</f>
        <v>0</v>
      </c>
      <c r="Q1678" s="303">
        <f>Q1679+Q1680</f>
        <v>0</v>
      </c>
      <c r="R1678" s="303">
        <f>R1681</f>
        <v>0</v>
      </c>
      <c r="S1678" s="305">
        <f>IF(P1678+R1678=S1679+S1680+S1681,P1678+R1678,"CHYBA")</f>
        <v>0</v>
      </c>
    </row>
    <row r="1679" spans="1:19" ht="15.6" hidden="1" thickBot="1" x14ac:dyDescent="0.35">
      <c r="A1679" s="307" t="s">
        <v>121</v>
      </c>
      <c r="B1679" s="291" t="s">
        <v>120</v>
      </c>
      <c r="C1679" s="292">
        <f>IF(E1679+G1679=0, 0, ROUND((P1679-Q1679)/(G1679+E1679)/12,0))</f>
        <v>0</v>
      </c>
      <c r="D1679" s="294">
        <f>IF(F1679=0,0,ROUND(Q1679/F1679,0))</f>
        <v>0</v>
      </c>
      <c r="E1679" s="379">
        <f>E1683+E1687+E1691+E1695+E1699+E1703+E1707</f>
        <v>0</v>
      </c>
      <c r="F1679" s="380">
        <f>F1683+F1687+F1691+F1695+F1699+F1703+F1707</f>
        <v>0</v>
      </c>
      <c r="G1679" s="381">
        <f>G1683+G1687+G1691+G1695+G1699+G1703+G1707</f>
        <v>0</v>
      </c>
      <c r="H1679" s="295">
        <f>H1683+H1687+H1691+H1695+H1699+H1703+H1707</f>
        <v>0</v>
      </c>
      <c r="I1679" s="292">
        <f t="shared" ref="I1679:I1680" si="537">I1683+I1687+I1691+I1695+I1699+I1703+I1707</f>
        <v>0</v>
      </c>
      <c r="J1679" s="292" t="s">
        <v>120</v>
      </c>
      <c r="K1679" s="292">
        <f>H1679</f>
        <v>0</v>
      </c>
      <c r="L1679" s="292">
        <f>L1683+L1687+L1691+L1695+L1699+L1703+L1707</f>
        <v>0</v>
      </c>
      <c r="M1679" s="292">
        <f t="shared" ref="M1679:M1680" si="538">M1683+M1687+M1691+M1695+M1699+M1703+M1707</f>
        <v>0</v>
      </c>
      <c r="N1679" s="292" t="s">
        <v>120</v>
      </c>
      <c r="O1679" s="292">
        <f>L1679</f>
        <v>0</v>
      </c>
      <c r="P1679" s="292">
        <f>H1679+L1679</f>
        <v>0</v>
      </c>
      <c r="Q1679" s="292">
        <f>I1679+M1679</f>
        <v>0</v>
      </c>
      <c r="R1679" s="292" t="s">
        <v>120</v>
      </c>
      <c r="S1679" s="294">
        <f>P1679</f>
        <v>0</v>
      </c>
    </row>
    <row r="1680" spans="1:19" ht="15.6" hidden="1" thickBot="1" x14ac:dyDescent="0.35">
      <c r="A1680" s="307" t="s">
        <v>122</v>
      </c>
      <c r="B1680" s="291" t="s">
        <v>120</v>
      </c>
      <c r="C1680" s="292">
        <f>IF(E1680+G1680=0, 0, ROUND((P1680-Q1680)/(G1680+E1680)/12,0))</f>
        <v>0</v>
      </c>
      <c r="D1680" s="294">
        <f>IF(F1680=0,0,ROUND(Q1680/F1680,0))</f>
        <v>0</v>
      </c>
      <c r="E1680" s="379">
        <f>E1684+E1688+E1692+E1696+E1700+E1704+E1708</f>
        <v>0</v>
      </c>
      <c r="F1680" s="380">
        <f t="shared" ref="F1680:G1680" si="539">F1684+F1688+F1692+F1696+F1700+F1704+F1708</f>
        <v>0</v>
      </c>
      <c r="G1680" s="381">
        <f t="shared" si="539"/>
        <v>0</v>
      </c>
      <c r="H1680" s="295">
        <f>H1684+H1688+H1692+H1696+H1700+H1704+H1708</f>
        <v>0</v>
      </c>
      <c r="I1680" s="292">
        <f t="shared" si="537"/>
        <v>0</v>
      </c>
      <c r="J1680" s="292" t="s">
        <v>120</v>
      </c>
      <c r="K1680" s="292">
        <f>H1680</f>
        <v>0</v>
      </c>
      <c r="L1680" s="292">
        <f>L1684+L1688+L1692+L1696+L1700+L1704+L1708</f>
        <v>0</v>
      </c>
      <c r="M1680" s="292">
        <f t="shared" si="538"/>
        <v>0</v>
      </c>
      <c r="N1680" s="292" t="s">
        <v>120</v>
      </c>
      <c r="O1680" s="292">
        <f>L1680</f>
        <v>0</v>
      </c>
      <c r="P1680" s="292">
        <f>H1680+L1680</f>
        <v>0</v>
      </c>
      <c r="Q1680" s="292">
        <f>I1680+M1680</f>
        <v>0</v>
      </c>
      <c r="R1680" s="292" t="s">
        <v>120</v>
      </c>
      <c r="S1680" s="294">
        <f>P1680</f>
        <v>0</v>
      </c>
    </row>
    <row r="1681" spans="1:19" ht="15.6" hidden="1" thickBot="1" x14ac:dyDescent="0.35">
      <c r="A1681" s="307" t="s">
        <v>123</v>
      </c>
      <c r="B1681" s="291" t="s">
        <v>120</v>
      </c>
      <c r="C1681" s="292" t="s">
        <v>120</v>
      </c>
      <c r="D1681" s="294" t="s">
        <v>120</v>
      </c>
      <c r="E1681" s="379" t="s">
        <v>120</v>
      </c>
      <c r="F1681" s="380" t="s">
        <v>120</v>
      </c>
      <c r="G1681" s="381" t="s">
        <v>120</v>
      </c>
      <c r="H1681" s="295" t="s">
        <v>120</v>
      </c>
      <c r="I1681" s="292" t="s">
        <v>120</v>
      </c>
      <c r="J1681" s="292">
        <f>J1685+J1689+J1693+J1697+J1701+J1705+J1709</f>
        <v>0</v>
      </c>
      <c r="K1681" s="292">
        <f>J1681</f>
        <v>0</v>
      </c>
      <c r="L1681" s="292" t="s">
        <v>120</v>
      </c>
      <c r="M1681" s="292" t="s">
        <v>120</v>
      </c>
      <c r="N1681" s="292">
        <f>N1685+N1689+N1693+N1697+N1701+N1705+N1709</f>
        <v>0</v>
      </c>
      <c r="O1681" s="292">
        <f>N1681</f>
        <v>0</v>
      </c>
      <c r="P1681" s="292" t="s">
        <v>120</v>
      </c>
      <c r="Q1681" s="292" t="s">
        <v>120</v>
      </c>
      <c r="R1681" s="292">
        <f>J1681+N1681</f>
        <v>0</v>
      </c>
      <c r="S1681" s="294">
        <f>R1681</f>
        <v>0</v>
      </c>
    </row>
    <row r="1682" spans="1:19" ht="18.600000000000001" hidden="1" thickBot="1" x14ac:dyDescent="0.35">
      <c r="A1682" s="308" t="s">
        <v>125</v>
      </c>
      <c r="B1682" s="309"/>
      <c r="C1682" s="292">
        <f>IF(E1682+G1682=0, 0, ROUND((P1682-Q1682)/(G1682+E1682)/12,0))</f>
        <v>0</v>
      </c>
      <c r="D1682" s="294">
        <f>IF(F1682=0,0,ROUND(Q1682/F1682,0))</f>
        <v>0</v>
      </c>
      <c r="E1682" s="379">
        <f>E1683+E1684</f>
        <v>0</v>
      </c>
      <c r="F1682" s="380">
        <f>F1683+F1684</f>
        <v>0</v>
      </c>
      <c r="G1682" s="381">
        <f>G1683+G1684</f>
        <v>0</v>
      </c>
      <c r="H1682" s="310">
        <f>H1683+H1684</f>
        <v>0</v>
      </c>
      <c r="I1682" s="311">
        <f>I1683+I1684</f>
        <v>0</v>
      </c>
      <c r="J1682" s="311">
        <f>J1685</f>
        <v>0</v>
      </c>
      <c r="K1682" s="311">
        <f>IF(H1682+J1682=K1683+K1684+K1685,H1682+J1682,"CHYBA")</f>
        <v>0</v>
      </c>
      <c r="L1682" s="292">
        <f>L1683+L1684</f>
        <v>0</v>
      </c>
      <c r="M1682" s="292">
        <f>M1683+M1684</f>
        <v>0</v>
      </c>
      <c r="N1682" s="292">
        <f>N1685</f>
        <v>0</v>
      </c>
      <c r="O1682" s="292">
        <f>IF(L1682+N1682=O1683+O1684+O1685,L1682+N1682,"CHYBA")</f>
        <v>0</v>
      </c>
      <c r="P1682" s="292">
        <f>P1683+P1684</f>
        <v>0</v>
      </c>
      <c r="Q1682" s="292">
        <f>Q1683+Q1684</f>
        <v>0</v>
      </c>
      <c r="R1682" s="292">
        <f>R1685</f>
        <v>0</v>
      </c>
      <c r="S1682" s="294">
        <f>IF(P1682+R1682=S1683+S1684+S1685,P1682+R1682,"CHYBA")</f>
        <v>0</v>
      </c>
    </row>
    <row r="1683" spans="1:19" ht="15.6" hidden="1" thickBot="1" x14ac:dyDescent="0.35">
      <c r="A1683" s="307" t="s">
        <v>121</v>
      </c>
      <c r="B1683" s="291" t="s">
        <v>120</v>
      </c>
      <c r="C1683" s="292">
        <f>IF(E1683+G1683=0, 0, ROUND((P1683-Q1683)/(G1683+E1683)/12,0))</f>
        <v>0</v>
      </c>
      <c r="D1683" s="294">
        <f>IF(F1683=0,0,ROUND(Q1683/F1683,0))</f>
        <v>0</v>
      </c>
      <c r="E1683" s="390"/>
      <c r="F1683" s="391"/>
      <c r="G1683" s="392"/>
      <c r="H1683" s="315"/>
      <c r="I1683" s="316"/>
      <c r="J1683" s="311" t="s">
        <v>120</v>
      </c>
      <c r="K1683" s="311">
        <f>H1683</f>
        <v>0</v>
      </c>
      <c r="L1683" s="316"/>
      <c r="M1683" s="316"/>
      <c r="N1683" s="292" t="s">
        <v>120</v>
      </c>
      <c r="O1683" s="292">
        <f>L1683</f>
        <v>0</v>
      </c>
      <c r="P1683" s="292">
        <f>H1683+L1683</f>
        <v>0</v>
      </c>
      <c r="Q1683" s="292">
        <f>I1683+M1683</f>
        <v>0</v>
      </c>
      <c r="R1683" s="292" t="s">
        <v>120</v>
      </c>
      <c r="S1683" s="294">
        <f>P1683</f>
        <v>0</v>
      </c>
    </row>
    <row r="1684" spans="1:19" ht="15.6" hidden="1" thickBot="1" x14ac:dyDescent="0.35">
      <c r="A1684" s="307" t="s">
        <v>122</v>
      </c>
      <c r="B1684" s="291" t="s">
        <v>120</v>
      </c>
      <c r="C1684" s="292">
        <f>IF(E1684+G1684=0, 0, ROUND((P1684-Q1684)/(G1684+E1684)/12,0))</f>
        <v>0</v>
      </c>
      <c r="D1684" s="294">
        <f>IF(F1684=0,0,ROUND(Q1684/F1684,0))</f>
        <v>0</v>
      </c>
      <c r="E1684" s="390"/>
      <c r="F1684" s="391"/>
      <c r="G1684" s="392"/>
      <c r="H1684" s="315"/>
      <c r="I1684" s="316"/>
      <c r="J1684" s="311" t="s">
        <v>120</v>
      </c>
      <c r="K1684" s="311">
        <f>H1684</f>
        <v>0</v>
      </c>
      <c r="L1684" s="316"/>
      <c r="M1684" s="316"/>
      <c r="N1684" s="292" t="s">
        <v>120</v>
      </c>
      <c r="O1684" s="292">
        <f>L1684</f>
        <v>0</v>
      </c>
      <c r="P1684" s="292">
        <f>H1684+L1684</f>
        <v>0</v>
      </c>
      <c r="Q1684" s="292">
        <f>I1684+M1684</f>
        <v>0</v>
      </c>
      <c r="R1684" s="292" t="s">
        <v>120</v>
      </c>
      <c r="S1684" s="294">
        <f>P1684</f>
        <v>0</v>
      </c>
    </row>
    <row r="1685" spans="1:19" ht="15.6" hidden="1" thickBot="1" x14ac:dyDescent="0.35">
      <c r="A1685" s="307" t="s">
        <v>123</v>
      </c>
      <c r="B1685" s="291" t="s">
        <v>120</v>
      </c>
      <c r="C1685" s="292" t="s">
        <v>120</v>
      </c>
      <c r="D1685" s="294" t="s">
        <v>120</v>
      </c>
      <c r="E1685" s="379" t="s">
        <v>120</v>
      </c>
      <c r="F1685" s="380" t="s">
        <v>120</v>
      </c>
      <c r="G1685" s="381" t="s">
        <v>120</v>
      </c>
      <c r="H1685" s="295" t="s">
        <v>120</v>
      </c>
      <c r="I1685" s="292" t="s">
        <v>120</v>
      </c>
      <c r="J1685" s="316"/>
      <c r="K1685" s="311">
        <f>J1685</f>
        <v>0</v>
      </c>
      <c r="L1685" s="292" t="s">
        <v>120</v>
      </c>
      <c r="M1685" s="292" t="s">
        <v>120</v>
      </c>
      <c r="N1685" s="316"/>
      <c r="O1685" s="292">
        <f>N1685</f>
        <v>0</v>
      </c>
      <c r="P1685" s="292" t="s">
        <v>120</v>
      </c>
      <c r="Q1685" s="292" t="s">
        <v>120</v>
      </c>
      <c r="R1685" s="292">
        <f>J1685+N1685</f>
        <v>0</v>
      </c>
      <c r="S1685" s="294">
        <f>R1685</f>
        <v>0</v>
      </c>
    </row>
    <row r="1686" spans="1:19" ht="18.600000000000001" hidden="1" thickBot="1" x14ac:dyDescent="0.35">
      <c r="A1686" s="308" t="s">
        <v>125</v>
      </c>
      <c r="B1686" s="309"/>
      <c r="C1686" s="292">
        <f>IF(E1686+G1686=0, 0, ROUND((P1686-Q1686)/(G1686+E1686)/12,0))</f>
        <v>0</v>
      </c>
      <c r="D1686" s="294">
        <f>IF(F1686=0,0,ROUND(Q1686/F1686,0))</f>
        <v>0</v>
      </c>
      <c r="E1686" s="379">
        <f>E1687+E1688</f>
        <v>0</v>
      </c>
      <c r="F1686" s="380">
        <f>F1687+F1688</f>
        <v>0</v>
      </c>
      <c r="G1686" s="381">
        <f>G1687+G1688</f>
        <v>0</v>
      </c>
      <c r="H1686" s="295">
        <f>H1687+H1688</f>
        <v>0</v>
      </c>
      <c r="I1686" s="292">
        <f t="shared" ref="I1686" si="540">I1687+I1688</f>
        <v>0</v>
      </c>
      <c r="J1686" s="292">
        <f>J1689</f>
        <v>0</v>
      </c>
      <c r="K1686" s="292">
        <f>IF(H1686+J1686=K1687+K1688+K1689,H1686+J1686,"CHYBA")</f>
        <v>0</v>
      </c>
      <c r="L1686" s="292">
        <f>L1687+L1688</f>
        <v>0</v>
      </c>
      <c r="M1686" s="292">
        <f>M1687+M1688</f>
        <v>0</v>
      </c>
      <c r="N1686" s="292">
        <f>N1689</f>
        <v>0</v>
      </c>
      <c r="O1686" s="292">
        <f>IF(L1686+N1686=O1687+O1688+O1689,L1686+N1686,"CHYBA")</f>
        <v>0</v>
      </c>
      <c r="P1686" s="292">
        <f>P1687+P1688</f>
        <v>0</v>
      </c>
      <c r="Q1686" s="292">
        <f>Q1687+Q1688</f>
        <v>0</v>
      </c>
      <c r="R1686" s="292">
        <f>R1689</f>
        <v>0</v>
      </c>
      <c r="S1686" s="294">
        <f>IF(P1686+R1686=S1687+S1688+S1689,P1686+R1686,"CHYBA")</f>
        <v>0</v>
      </c>
    </row>
    <row r="1687" spans="1:19" ht="15.6" hidden="1" thickBot="1" x14ac:dyDescent="0.35">
      <c r="A1687" s="307" t="s">
        <v>121</v>
      </c>
      <c r="B1687" s="291" t="s">
        <v>120</v>
      </c>
      <c r="C1687" s="292">
        <f>IF(E1687+G1687=0, 0, ROUND((P1687-Q1687)/(G1687+E1687)/12,0))</f>
        <v>0</v>
      </c>
      <c r="D1687" s="294">
        <f>IF(F1687=0,0,ROUND(Q1687/F1687,0))</f>
        <v>0</v>
      </c>
      <c r="E1687" s="390"/>
      <c r="F1687" s="391"/>
      <c r="G1687" s="392"/>
      <c r="H1687" s="315"/>
      <c r="I1687" s="316"/>
      <c r="J1687" s="292" t="s">
        <v>120</v>
      </c>
      <c r="K1687" s="292">
        <f>H1687</f>
        <v>0</v>
      </c>
      <c r="L1687" s="316"/>
      <c r="M1687" s="316"/>
      <c r="N1687" s="292" t="s">
        <v>120</v>
      </c>
      <c r="O1687" s="292">
        <f>L1687</f>
        <v>0</v>
      </c>
      <c r="P1687" s="292">
        <f>H1687+L1687</f>
        <v>0</v>
      </c>
      <c r="Q1687" s="292">
        <f>I1687+M1687</f>
        <v>0</v>
      </c>
      <c r="R1687" s="292" t="s">
        <v>120</v>
      </c>
      <c r="S1687" s="294">
        <f>P1687</f>
        <v>0</v>
      </c>
    </row>
    <row r="1688" spans="1:19" ht="15.6" hidden="1" thickBot="1" x14ac:dyDescent="0.35">
      <c r="A1688" s="307" t="s">
        <v>122</v>
      </c>
      <c r="B1688" s="291" t="s">
        <v>120</v>
      </c>
      <c r="C1688" s="292">
        <f>IF(E1688+G1688=0, 0, ROUND((P1688-Q1688)/(G1688+E1688)/12,0))</f>
        <v>0</v>
      </c>
      <c r="D1688" s="294">
        <f>IF(F1688=0,0,ROUND(Q1688/F1688,0))</f>
        <v>0</v>
      </c>
      <c r="E1688" s="390"/>
      <c r="F1688" s="391"/>
      <c r="G1688" s="392"/>
      <c r="H1688" s="315"/>
      <c r="I1688" s="316"/>
      <c r="J1688" s="292" t="s">
        <v>120</v>
      </c>
      <c r="K1688" s="292">
        <f>H1688</f>
        <v>0</v>
      </c>
      <c r="L1688" s="316"/>
      <c r="M1688" s="316"/>
      <c r="N1688" s="292" t="s">
        <v>120</v>
      </c>
      <c r="O1688" s="292">
        <f>L1688</f>
        <v>0</v>
      </c>
      <c r="P1688" s="292">
        <f>H1688+L1688</f>
        <v>0</v>
      </c>
      <c r="Q1688" s="292">
        <f>I1688+M1688</f>
        <v>0</v>
      </c>
      <c r="R1688" s="292" t="s">
        <v>120</v>
      </c>
      <c r="S1688" s="294">
        <f>P1688</f>
        <v>0</v>
      </c>
    </row>
    <row r="1689" spans="1:19" ht="15.6" hidden="1" thickBot="1" x14ac:dyDescent="0.35">
      <c r="A1689" s="307" t="s">
        <v>123</v>
      </c>
      <c r="B1689" s="291" t="s">
        <v>120</v>
      </c>
      <c r="C1689" s="292" t="s">
        <v>120</v>
      </c>
      <c r="D1689" s="294" t="s">
        <v>120</v>
      </c>
      <c r="E1689" s="379" t="s">
        <v>120</v>
      </c>
      <c r="F1689" s="380" t="s">
        <v>120</v>
      </c>
      <c r="G1689" s="381" t="s">
        <v>120</v>
      </c>
      <c r="H1689" s="295" t="s">
        <v>120</v>
      </c>
      <c r="I1689" s="292" t="s">
        <v>120</v>
      </c>
      <c r="J1689" s="316"/>
      <c r="K1689" s="292">
        <f>J1689</f>
        <v>0</v>
      </c>
      <c r="L1689" s="292" t="s">
        <v>120</v>
      </c>
      <c r="M1689" s="292" t="s">
        <v>120</v>
      </c>
      <c r="N1689" s="316"/>
      <c r="O1689" s="292">
        <f>N1689</f>
        <v>0</v>
      </c>
      <c r="P1689" s="292" t="s">
        <v>120</v>
      </c>
      <c r="Q1689" s="292" t="s">
        <v>120</v>
      </c>
      <c r="R1689" s="292">
        <f>J1689+N1689</f>
        <v>0</v>
      </c>
      <c r="S1689" s="294">
        <f>R1689</f>
        <v>0</v>
      </c>
    </row>
    <row r="1690" spans="1:19" ht="18.600000000000001" hidden="1" thickBot="1" x14ac:dyDescent="0.35">
      <c r="A1690" s="308" t="s">
        <v>125</v>
      </c>
      <c r="B1690" s="309"/>
      <c r="C1690" s="292">
        <f>IF(E1690+G1690=0, 0, ROUND((P1690-Q1690)/(G1690+E1690)/12,0))</f>
        <v>0</v>
      </c>
      <c r="D1690" s="294">
        <f>IF(F1690=0,0,ROUND(Q1690/F1690,0))</f>
        <v>0</v>
      </c>
      <c r="E1690" s="379">
        <f>E1691+E1692</f>
        <v>0</v>
      </c>
      <c r="F1690" s="380">
        <f>F1691+F1692</f>
        <v>0</v>
      </c>
      <c r="G1690" s="381">
        <f>G1691+G1692</f>
        <v>0</v>
      </c>
      <c r="H1690" s="295">
        <f>H1691+H1692</f>
        <v>0</v>
      </c>
      <c r="I1690" s="292">
        <f t="shared" ref="I1690" si="541">I1691+I1692</f>
        <v>0</v>
      </c>
      <c r="J1690" s="292">
        <f>J1693</f>
        <v>0</v>
      </c>
      <c r="K1690" s="292">
        <f>IF(H1690+J1690=K1691+K1692+K1693,H1690+J1690,"CHYBA")</f>
        <v>0</v>
      </c>
      <c r="L1690" s="292">
        <f>L1691+L1692</f>
        <v>0</v>
      </c>
      <c r="M1690" s="292">
        <f>M1691+M1692</f>
        <v>0</v>
      </c>
      <c r="N1690" s="292">
        <f>N1693</f>
        <v>0</v>
      </c>
      <c r="O1690" s="292">
        <f>IF(L1690+N1690=O1691+O1692+O1693,L1690+N1690,"CHYBA")</f>
        <v>0</v>
      </c>
      <c r="P1690" s="292">
        <f>P1691+P1692</f>
        <v>0</v>
      </c>
      <c r="Q1690" s="292">
        <f>Q1691+Q1692</f>
        <v>0</v>
      </c>
      <c r="R1690" s="292">
        <f>R1693</f>
        <v>0</v>
      </c>
      <c r="S1690" s="294">
        <f>IF(P1690+R1690=S1691+S1692+S1693,P1690+R1690,"CHYBA")</f>
        <v>0</v>
      </c>
    </row>
    <row r="1691" spans="1:19" ht="15.6" hidden="1" thickBot="1" x14ac:dyDescent="0.35">
      <c r="A1691" s="307" t="s">
        <v>121</v>
      </c>
      <c r="B1691" s="291" t="s">
        <v>120</v>
      </c>
      <c r="C1691" s="292">
        <f>IF(E1691+G1691=0, 0, ROUND((P1691-Q1691)/(G1691+E1691)/12,0))</f>
        <v>0</v>
      </c>
      <c r="D1691" s="294">
        <f>IF(F1691=0,0,ROUND(Q1691/F1691,0))</f>
        <v>0</v>
      </c>
      <c r="E1691" s="390"/>
      <c r="F1691" s="391"/>
      <c r="G1691" s="392"/>
      <c r="H1691" s="315"/>
      <c r="I1691" s="316"/>
      <c r="J1691" s="292" t="s">
        <v>120</v>
      </c>
      <c r="K1691" s="292">
        <f>H1691</f>
        <v>0</v>
      </c>
      <c r="L1691" s="316"/>
      <c r="M1691" s="316"/>
      <c r="N1691" s="292" t="s">
        <v>120</v>
      </c>
      <c r="O1691" s="292">
        <f>L1691</f>
        <v>0</v>
      </c>
      <c r="P1691" s="292">
        <f>H1691+L1691</f>
        <v>0</v>
      </c>
      <c r="Q1691" s="292">
        <f>I1691+M1691</f>
        <v>0</v>
      </c>
      <c r="R1691" s="292" t="s">
        <v>120</v>
      </c>
      <c r="S1691" s="294">
        <f>P1691</f>
        <v>0</v>
      </c>
    </row>
    <row r="1692" spans="1:19" ht="15.6" hidden="1" thickBot="1" x14ac:dyDescent="0.35">
      <c r="A1692" s="307" t="s">
        <v>122</v>
      </c>
      <c r="B1692" s="291" t="s">
        <v>120</v>
      </c>
      <c r="C1692" s="292">
        <f>IF(E1692+G1692=0, 0, ROUND((P1692-Q1692)/(G1692+E1692)/12,0))</f>
        <v>0</v>
      </c>
      <c r="D1692" s="294">
        <f>IF(F1692=0,0,ROUND(Q1692/F1692,0))</f>
        <v>0</v>
      </c>
      <c r="E1692" s="390"/>
      <c r="F1692" s="391"/>
      <c r="G1692" s="392"/>
      <c r="H1692" s="315"/>
      <c r="I1692" s="316"/>
      <c r="J1692" s="292" t="s">
        <v>120</v>
      </c>
      <c r="K1692" s="292">
        <f>H1692</f>
        <v>0</v>
      </c>
      <c r="L1692" s="316"/>
      <c r="M1692" s="316"/>
      <c r="N1692" s="292" t="s">
        <v>120</v>
      </c>
      <c r="O1692" s="292">
        <f>L1692</f>
        <v>0</v>
      </c>
      <c r="P1692" s="292">
        <f>H1692+L1692</f>
        <v>0</v>
      </c>
      <c r="Q1692" s="292">
        <f>I1692+M1692</f>
        <v>0</v>
      </c>
      <c r="R1692" s="292" t="s">
        <v>120</v>
      </c>
      <c r="S1692" s="294">
        <f>P1692</f>
        <v>0</v>
      </c>
    </row>
    <row r="1693" spans="1:19" ht="15.6" hidden="1" thickBot="1" x14ac:dyDescent="0.35">
      <c r="A1693" s="307" t="s">
        <v>123</v>
      </c>
      <c r="B1693" s="291" t="s">
        <v>120</v>
      </c>
      <c r="C1693" s="292" t="s">
        <v>120</v>
      </c>
      <c r="D1693" s="294" t="s">
        <v>120</v>
      </c>
      <c r="E1693" s="379" t="s">
        <v>120</v>
      </c>
      <c r="F1693" s="380" t="s">
        <v>120</v>
      </c>
      <c r="G1693" s="381" t="s">
        <v>120</v>
      </c>
      <c r="H1693" s="295" t="s">
        <v>120</v>
      </c>
      <c r="I1693" s="292" t="s">
        <v>120</v>
      </c>
      <c r="J1693" s="316"/>
      <c r="K1693" s="292">
        <f>J1693</f>
        <v>0</v>
      </c>
      <c r="L1693" s="292" t="s">
        <v>120</v>
      </c>
      <c r="M1693" s="292" t="s">
        <v>120</v>
      </c>
      <c r="N1693" s="316"/>
      <c r="O1693" s="292">
        <f>N1693</f>
        <v>0</v>
      </c>
      <c r="P1693" s="292" t="s">
        <v>120</v>
      </c>
      <c r="Q1693" s="292" t="s">
        <v>120</v>
      </c>
      <c r="R1693" s="292">
        <f>J1693+N1693</f>
        <v>0</v>
      </c>
      <c r="S1693" s="294">
        <f>R1693</f>
        <v>0</v>
      </c>
    </row>
    <row r="1694" spans="1:19" ht="18.600000000000001" hidden="1" thickBot="1" x14ac:dyDescent="0.35">
      <c r="A1694" s="308" t="s">
        <v>125</v>
      </c>
      <c r="B1694" s="309"/>
      <c r="C1694" s="292">
        <f>IF(E1694+G1694=0, 0, ROUND((P1694-Q1694)/(G1694+E1694)/12,0))</f>
        <v>0</v>
      </c>
      <c r="D1694" s="294">
        <f>IF(F1694=0,0,ROUND(Q1694/F1694,0))</f>
        <v>0</v>
      </c>
      <c r="E1694" s="379">
        <f>E1695+E1696</f>
        <v>0</v>
      </c>
      <c r="F1694" s="380">
        <f>F1695+F1696</f>
        <v>0</v>
      </c>
      <c r="G1694" s="381">
        <f>G1695+G1696</f>
        <v>0</v>
      </c>
      <c r="H1694" s="295">
        <f>H1695+H1696</f>
        <v>0</v>
      </c>
      <c r="I1694" s="292">
        <f t="shared" ref="I1694" si="542">I1695+I1696</f>
        <v>0</v>
      </c>
      <c r="J1694" s="292">
        <f>J1697</f>
        <v>0</v>
      </c>
      <c r="K1694" s="292">
        <f>IF(H1694+J1694=K1695+K1696+K1697,H1694+J1694,"CHYBA")</f>
        <v>0</v>
      </c>
      <c r="L1694" s="292">
        <f>L1695+L1696</f>
        <v>0</v>
      </c>
      <c r="M1694" s="292">
        <f>M1695+M1696</f>
        <v>0</v>
      </c>
      <c r="N1694" s="292">
        <f>N1697</f>
        <v>0</v>
      </c>
      <c r="O1694" s="292">
        <f>IF(L1694+N1694=O1695+O1696+O1697,L1694+N1694,"CHYBA")</f>
        <v>0</v>
      </c>
      <c r="P1694" s="292">
        <f>P1695+P1696</f>
        <v>0</v>
      </c>
      <c r="Q1694" s="292">
        <f>Q1695+Q1696</f>
        <v>0</v>
      </c>
      <c r="R1694" s="292">
        <f>R1697</f>
        <v>0</v>
      </c>
      <c r="S1694" s="294">
        <f>IF(P1694+R1694=S1695+S1696+S1697,P1694+R1694,"CHYBA")</f>
        <v>0</v>
      </c>
    </row>
    <row r="1695" spans="1:19" ht="15.6" hidden="1" thickBot="1" x14ac:dyDescent="0.35">
      <c r="A1695" s="307" t="s">
        <v>121</v>
      </c>
      <c r="B1695" s="291" t="s">
        <v>120</v>
      </c>
      <c r="C1695" s="292">
        <f>IF(E1695+G1695=0, 0, ROUND((P1695-Q1695)/(G1695+E1695)/12,0))</f>
        <v>0</v>
      </c>
      <c r="D1695" s="294">
        <f>IF(F1695=0,0,ROUND(Q1695/F1695,0))</f>
        <v>0</v>
      </c>
      <c r="E1695" s="390"/>
      <c r="F1695" s="391"/>
      <c r="G1695" s="392"/>
      <c r="H1695" s="315"/>
      <c r="I1695" s="316"/>
      <c r="J1695" s="292" t="s">
        <v>120</v>
      </c>
      <c r="K1695" s="292">
        <f>H1695</f>
        <v>0</v>
      </c>
      <c r="L1695" s="316"/>
      <c r="M1695" s="316"/>
      <c r="N1695" s="292" t="s">
        <v>120</v>
      </c>
      <c r="O1695" s="292">
        <f>L1695</f>
        <v>0</v>
      </c>
      <c r="P1695" s="292">
        <f>H1695+L1695</f>
        <v>0</v>
      </c>
      <c r="Q1695" s="292">
        <f>I1695+M1695</f>
        <v>0</v>
      </c>
      <c r="R1695" s="292" t="s">
        <v>120</v>
      </c>
      <c r="S1695" s="294">
        <f>P1695</f>
        <v>0</v>
      </c>
    </row>
    <row r="1696" spans="1:19" ht="15.6" hidden="1" thickBot="1" x14ac:dyDescent="0.35">
      <c r="A1696" s="307" t="s">
        <v>122</v>
      </c>
      <c r="B1696" s="291" t="s">
        <v>120</v>
      </c>
      <c r="C1696" s="292">
        <f>IF(E1696+G1696=0, 0, ROUND((P1696-Q1696)/(G1696+E1696)/12,0))</f>
        <v>0</v>
      </c>
      <c r="D1696" s="294">
        <f>IF(F1696=0,0,ROUND(Q1696/F1696,0))</f>
        <v>0</v>
      </c>
      <c r="E1696" s="390"/>
      <c r="F1696" s="391"/>
      <c r="G1696" s="392"/>
      <c r="H1696" s="315"/>
      <c r="I1696" s="316"/>
      <c r="J1696" s="292" t="s">
        <v>120</v>
      </c>
      <c r="K1696" s="292">
        <f>H1696</f>
        <v>0</v>
      </c>
      <c r="L1696" s="316"/>
      <c r="M1696" s="316"/>
      <c r="N1696" s="292" t="s">
        <v>120</v>
      </c>
      <c r="O1696" s="292">
        <f>L1696</f>
        <v>0</v>
      </c>
      <c r="P1696" s="292">
        <f>H1696+L1696</f>
        <v>0</v>
      </c>
      <c r="Q1696" s="292">
        <f>I1696+M1696</f>
        <v>0</v>
      </c>
      <c r="R1696" s="292" t="s">
        <v>120</v>
      </c>
      <c r="S1696" s="294">
        <f>P1696</f>
        <v>0</v>
      </c>
    </row>
    <row r="1697" spans="1:19" ht="15.6" hidden="1" thickBot="1" x14ac:dyDescent="0.35">
      <c r="A1697" s="307" t="s">
        <v>123</v>
      </c>
      <c r="B1697" s="291" t="s">
        <v>120</v>
      </c>
      <c r="C1697" s="292" t="s">
        <v>120</v>
      </c>
      <c r="D1697" s="294" t="s">
        <v>120</v>
      </c>
      <c r="E1697" s="379" t="s">
        <v>120</v>
      </c>
      <c r="F1697" s="380" t="s">
        <v>120</v>
      </c>
      <c r="G1697" s="381" t="s">
        <v>120</v>
      </c>
      <c r="H1697" s="295" t="s">
        <v>120</v>
      </c>
      <c r="I1697" s="292" t="s">
        <v>120</v>
      </c>
      <c r="J1697" s="316"/>
      <c r="K1697" s="292">
        <f>J1697</f>
        <v>0</v>
      </c>
      <c r="L1697" s="292" t="s">
        <v>120</v>
      </c>
      <c r="M1697" s="292" t="s">
        <v>120</v>
      </c>
      <c r="N1697" s="316"/>
      <c r="O1697" s="292">
        <f>N1697</f>
        <v>0</v>
      </c>
      <c r="P1697" s="292" t="s">
        <v>120</v>
      </c>
      <c r="Q1697" s="292" t="s">
        <v>120</v>
      </c>
      <c r="R1697" s="292">
        <f>J1697+N1697</f>
        <v>0</v>
      </c>
      <c r="S1697" s="294">
        <f>R1697</f>
        <v>0</v>
      </c>
    </row>
    <row r="1698" spans="1:19" ht="18.600000000000001" hidden="1" thickBot="1" x14ac:dyDescent="0.35">
      <c r="A1698" s="308" t="s">
        <v>125</v>
      </c>
      <c r="B1698" s="309"/>
      <c r="C1698" s="292">
        <f>IF(E1698+G1698=0, 0, ROUND((P1698-Q1698)/(G1698+E1698)/12,0))</f>
        <v>0</v>
      </c>
      <c r="D1698" s="294">
        <f>IF(F1698=0,0,ROUND(Q1698/F1698,0))</f>
        <v>0</v>
      </c>
      <c r="E1698" s="379">
        <f>E1699+E1700</f>
        <v>0</v>
      </c>
      <c r="F1698" s="380">
        <f>F1699+F1700</f>
        <v>0</v>
      </c>
      <c r="G1698" s="381">
        <f>G1699+G1700</f>
        <v>0</v>
      </c>
      <c r="H1698" s="295">
        <f>H1699+H1700</f>
        <v>0</v>
      </c>
      <c r="I1698" s="292">
        <f t="shared" ref="I1698" si="543">I1699+I1700</f>
        <v>0</v>
      </c>
      <c r="J1698" s="292">
        <f>J1701</f>
        <v>0</v>
      </c>
      <c r="K1698" s="292">
        <f>IF(H1698+J1698=K1699+K1700+K1701,H1698+J1698,"CHYBA")</f>
        <v>0</v>
      </c>
      <c r="L1698" s="292">
        <f>L1699+L1700</f>
        <v>0</v>
      </c>
      <c r="M1698" s="292">
        <f>M1699+M1700</f>
        <v>0</v>
      </c>
      <c r="N1698" s="292">
        <f>N1701</f>
        <v>0</v>
      </c>
      <c r="O1698" s="292">
        <f>IF(L1698+N1698=O1699+O1700+O1701,L1698+N1698,"CHYBA")</f>
        <v>0</v>
      </c>
      <c r="P1698" s="292">
        <f>P1699+P1700</f>
        <v>0</v>
      </c>
      <c r="Q1698" s="292">
        <f>Q1699+Q1700</f>
        <v>0</v>
      </c>
      <c r="R1698" s="292">
        <f>R1701</f>
        <v>0</v>
      </c>
      <c r="S1698" s="294">
        <f>IF(P1698+R1698=S1699+S1700+S1701,P1698+R1698,"CHYBA")</f>
        <v>0</v>
      </c>
    </row>
    <row r="1699" spans="1:19" ht="15.6" hidden="1" thickBot="1" x14ac:dyDescent="0.35">
      <c r="A1699" s="307" t="s">
        <v>121</v>
      </c>
      <c r="B1699" s="291" t="s">
        <v>120</v>
      </c>
      <c r="C1699" s="292">
        <f>IF(E1699+G1699=0, 0, ROUND((P1699-Q1699)/(G1699+E1699)/12,0))</f>
        <v>0</v>
      </c>
      <c r="D1699" s="294">
        <f>IF(F1699=0,0,ROUND(Q1699/F1699,0))</f>
        <v>0</v>
      </c>
      <c r="E1699" s="390"/>
      <c r="F1699" s="391"/>
      <c r="G1699" s="392"/>
      <c r="H1699" s="315"/>
      <c r="I1699" s="316"/>
      <c r="J1699" s="292" t="s">
        <v>120</v>
      </c>
      <c r="K1699" s="292">
        <f>H1699</f>
        <v>0</v>
      </c>
      <c r="L1699" s="316"/>
      <c r="M1699" s="316"/>
      <c r="N1699" s="292" t="s">
        <v>120</v>
      </c>
      <c r="O1699" s="292">
        <f>L1699</f>
        <v>0</v>
      </c>
      <c r="P1699" s="292">
        <f>H1699+L1699</f>
        <v>0</v>
      </c>
      <c r="Q1699" s="292">
        <f>I1699+M1699</f>
        <v>0</v>
      </c>
      <c r="R1699" s="292" t="s">
        <v>120</v>
      </c>
      <c r="S1699" s="294">
        <f>P1699</f>
        <v>0</v>
      </c>
    </row>
    <row r="1700" spans="1:19" ht="15.6" hidden="1" thickBot="1" x14ac:dyDescent="0.35">
      <c r="A1700" s="307" t="s">
        <v>122</v>
      </c>
      <c r="B1700" s="291" t="s">
        <v>120</v>
      </c>
      <c r="C1700" s="292">
        <f>IF(E1700+G1700=0, 0, ROUND((P1700-Q1700)/(G1700+E1700)/12,0))</f>
        <v>0</v>
      </c>
      <c r="D1700" s="294">
        <f>IF(F1700=0,0,ROUND(Q1700/F1700,0))</f>
        <v>0</v>
      </c>
      <c r="E1700" s="390"/>
      <c r="F1700" s="391"/>
      <c r="G1700" s="392"/>
      <c r="H1700" s="315"/>
      <c r="I1700" s="316"/>
      <c r="J1700" s="292" t="s">
        <v>120</v>
      </c>
      <c r="K1700" s="292">
        <f>H1700</f>
        <v>0</v>
      </c>
      <c r="L1700" s="316"/>
      <c r="M1700" s="316"/>
      <c r="N1700" s="292" t="s">
        <v>120</v>
      </c>
      <c r="O1700" s="292">
        <f>L1700</f>
        <v>0</v>
      </c>
      <c r="P1700" s="292">
        <f>H1700+L1700</f>
        <v>0</v>
      </c>
      <c r="Q1700" s="292">
        <f>I1700+M1700</f>
        <v>0</v>
      </c>
      <c r="R1700" s="292" t="s">
        <v>120</v>
      </c>
      <c r="S1700" s="294">
        <f>P1700</f>
        <v>0</v>
      </c>
    </row>
    <row r="1701" spans="1:19" ht="15.6" hidden="1" thickBot="1" x14ac:dyDescent="0.35">
      <c r="A1701" s="307" t="s">
        <v>123</v>
      </c>
      <c r="B1701" s="291" t="s">
        <v>120</v>
      </c>
      <c r="C1701" s="292" t="s">
        <v>120</v>
      </c>
      <c r="D1701" s="294" t="s">
        <v>120</v>
      </c>
      <c r="E1701" s="379" t="s">
        <v>120</v>
      </c>
      <c r="F1701" s="380" t="s">
        <v>120</v>
      </c>
      <c r="G1701" s="381" t="s">
        <v>120</v>
      </c>
      <c r="H1701" s="295" t="s">
        <v>120</v>
      </c>
      <c r="I1701" s="292" t="s">
        <v>120</v>
      </c>
      <c r="J1701" s="316"/>
      <c r="K1701" s="292">
        <f>J1701</f>
        <v>0</v>
      </c>
      <c r="L1701" s="292" t="s">
        <v>120</v>
      </c>
      <c r="M1701" s="292" t="s">
        <v>120</v>
      </c>
      <c r="N1701" s="316"/>
      <c r="O1701" s="292">
        <f>N1701</f>
        <v>0</v>
      </c>
      <c r="P1701" s="292" t="s">
        <v>120</v>
      </c>
      <c r="Q1701" s="292" t="s">
        <v>120</v>
      </c>
      <c r="R1701" s="292">
        <f>J1701+N1701</f>
        <v>0</v>
      </c>
      <c r="S1701" s="294">
        <f>R1701</f>
        <v>0</v>
      </c>
    </row>
    <row r="1702" spans="1:19" ht="18.600000000000001" hidden="1" thickBot="1" x14ac:dyDescent="0.35">
      <c r="A1702" s="308" t="s">
        <v>125</v>
      </c>
      <c r="B1702" s="309"/>
      <c r="C1702" s="292">
        <f>IF(E1702+G1702=0, 0, ROUND((P1702-Q1702)/(G1702+E1702)/12,0))</f>
        <v>0</v>
      </c>
      <c r="D1702" s="294">
        <f>IF(F1702=0,0,ROUND(Q1702/F1702,0))</f>
        <v>0</v>
      </c>
      <c r="E1702" s="379">
        <f>E1703+E1704</f>
        <v>0</v>
      </c>
      <c r="F1702" s="380">
        <f>F1703+F1704</f>
        <v>0</v>
      </c>
      <c r="G1702" s="381">
        <f>G1703+G1704</f>
        <v>0</v>
      </c>
      <c r="H1702" s="295">
        <f>H1703+H1704</f>
        <v>0</v>
      </c>
      <c r="I1702" s="292">
        <f t="shared" ref="I1702" si="544">I1703+I1704</f>
        <v>0</v>
      </c>
      <c r="J1702" s="292">
        <f>J1705</f>
        <v>0</v>
      </c>
      <c r="K1702" s="292">
        <f>IF(H1702+J1702=K1703+K1704+K1705,H1702+J1702,"CHYBA")</f>
        <v>0</v>
      </c>
      <c r="L1702" s="292">
        <f>L1703+L1704</f>
        <v>0</v>
      </c>
      <c r="M1702" s="292">
        <f>M1703+M1704</f>
        <v>0</v>
      </c>
      <c r="N1702" s="292">
        <f>N1705</f>
        <v>0</v>
      </c>
      <c r="O1702" s="292">
        <f>IF(L1702+N1702=O1703+O1704+O1705,L1702+N1702,"CHYBA")</f>
        <v>0</v>
      </c>
      <c r="P1702" s="292">
        <f>P1703+P1704</f>
        <v>0</v>
      </c>
      <c r="Q1702" s="292">
        <f>Q1703+Q1704</f>
        <v>0</v>
      </c>
      <c r="R1702" s="292">
        <f>R1705</f>
        <v>0</v>
      </c>
      <c r="S1702" s="294">
        <f>IF(P1702+R1702=S1703+S1704+S1705,P1702+R1702,"CHYBA")</f>
        <v>0</v>
      </c>
    </row>
    <row r="1703" spans="1:19" ht="15.6" hidden="1" thickBot="1" x14ac:dyDescent="0.35">
      <c r="A1703" s="307" t="s">
        <v>121</v>
      </c>
      <c r="B1703" s="291" t="s">
        <v>120</v>
      </c>
      <c r="C1703" s="292">
        <f>IF(E1703+G1703=0, 0, ROUND((P1703-Q1703)/(G1703+E1703)/12,0))</f>
        <v>0</v>
      </c>
      <c r="D1703" s="294">
        <f>IF(F1703=0,0,ROUND(Q1703/F1703,0))</f>
        <v>0</v>
      </c>
      <c r="E1703" s="390"/>
      <c r="F1703" s="391"/>
      <c r="G1703" s="392"/>
      <c r="H1703" s="315"/>
      <c r="I1703" s="316"/>
      <c r="J1703" s="292" t="s">
        <v>120</v>
      </c>
      <c r="K1703" s="292">
        <f>H1703</f>
        <v>0</v>
      </c>
      <c r="L1703" s="316"/>
      <c r="M1703" s="316"/>
      <c r="N1703" s="292" t="s">
        <v>120</v>
      </c>
      <c r="O1703" s="292">
        <f>L1703</f>
        <v>0</v>
      </c>
      <c r="P1703" s="292">
        <f>H1703+L1703</f>
        <v>0</v>
      </c>
      <c r="Q1703" s="292">
        <f>I1703+M1703</f>
        <v>0</v>
      </c>
      <c r="R1703" s="292" t="s">
        <v>120</v>
      </c>
      <c r="S1703" s="294">
        <f>P1703</f>
        <v>0</v>
      </c>
    </row>
    <row r="1704" spans="1:19" ht="15.6" hidden="1" thickBot="1" x14ac:dyDescent="0.35">
      <c r="A1704" s="307" t="s">
        <v>122</v>
      </c>
      <c r="B1704" s="291" t="s">
        <v>120</v>
      </c>
      <c r="C1704" s="292">
        <f>IF(E1704+G1704=0, 0, ROUND((P1704-Q1704)/(G1704+E1704)/12,0))</f>
        <v>0</v>
      </c>
      <c r="D1704" s="294">
        <f>IF(F1704=0,0,ROUND(Q1704/F1704,0))</f>
        <v>0</v>
      </c>
      <c r="E1704" s="390"/>
      <c r="F1704" s="391"/>
      <c r="G1704" s="392"/>
      <c r="H1704" s="315"/>
      <c r="I1704" s="316"/>
      <c r="J1704" s="292" t="s">
        <v>120</v>
      </c>
      <c r="K1704" s="292">
        <f>H1704</f>
        <v>0</v>
      </c>
      <c r="L1704" s="316"/>
      <c r="M1704" s="316"/>
      <c r="N1704" s="292" t="s">
        <v>120</v>
      </c>
      <c r="O1704" s="292">
        <f>L1704</f>
        <v>0</v>
      </c>
      <c r="P1704" s="292">
        <f>H1704+L1704</f>
        <v>0</v>
      </c>
      <c r="Q1704" s="292">
        <f>I1704+M1704</f>
        <v>0</v>
      </c>
      <c r="R1704" s="292" t="s">
        <v>120</v>
      </c>
      <c r="S1704" s="294">
        <f>P1704</f>
        <v>0</v>
      </c>
    </row>
    <row r="1705" spans="1:19" ht="15.6" hidden="1" thickBot="1" x14ac:dyDescent="0.35">
      <c r="A1705" s="307" t="s">
        <v>123</v>
      </c>
      <c r="B1705" s="291" t="s">
        <v>120</v>
      </c>
      <c r="C1705" s="292" t="s">
        <v>120</v>
      </c>
      <c r="D1705" s="294" t="s">
        <v>120</v>
      </c>
      <c r="E1705" s="379" t="s">
        <v>120</v>
      </c>
      <c r="F1705" s="380" t="s">
        <v>120</v>
      </c>
      <c r="G1705" s="381" t="s">
        <v>120</v>
      </c>
      <c r="H1705" s="295" t="s">
        <v>120</v>
      </c>
      <c r="I1705" s="292" t="s">
        <v>120</v>
      </c>
      <c r="J1705" s="316"/>
      <c r="K1705" s="292">
        <f>J1705</f>
        <v>0</v>
      </c>
      <c r="L1705" s="292" t="s">
        <v>120</v>
      </c>
      <c r="M1705" s="292" t="s">
        <v>120</v>
      </c>
      <c r="N1705" s="316"/>
      <c r="O1705" s="292">
        <f>N1705</f>
        <v>0</v>
      </c>
      <c r="P1705" s="292" t="s">
        <v>120</v>
      </c>
      <c r="Q1705" s="292" t="s">
        <v>120</v>
      </c>
      <c r="R1705" s="292">
        <f>J1705+N1705</f>
        <v>0</v>
      </c>
      <c r="S1705" s="294">
        <f>R1705</f>
        <v>0</v>
      </c>
    </row>
    <row r="1706" spans="1:19" ht="18.600000000000001" hidden="1" thickBot="1" x14ac:dyDescent="0.35">
      <c r="A1706" s="308" t="s">
        <v>125</v>
      </c>
      <c r="B1706" s="309"/>
      <c r="C1706" s="292">
        <f>IF(E1706+G1706=0, 0, ROUND((P1706-Q1706)/(G1706+E1706)/12,0))</f>
        <v>0</v>
      </c>
      <c r="D1706" s="294">
        <f>IF(F1706=0,0,ROUND(Q1706/F1706,0))</f>
        <v>0</v>
      </c>
      <c r="E1706" s="379">
        <f>E1707+E1708</f>
        <v>0</v>
      </c>
      <c r="F1706" s="380">
        <f>F1707+F1708</f>
        <v>0</v>
      </c>
      <c r="G1706" s="381">
        <f>G1707+G1708</f>
        <v>0</v>
      </c>
      <c r="H1706" s="295">
        <f>H1707+H1708</f>
        <v>0</v>
      </c>
      <c r="I1706" s="292">
        <f t="shared" ref="I1706" si="545">I1707+I1708</f>
        <v>0</v>
      </c>
      <c r="J1706" s="292">
        <f>J1709</f>
        <v>0</v>
      </c>
      <c r="K1706" s="292">
        <f>IF(H1706+J1706=K1707+K1708+K1709,H1706+J1706,"CHYBA")</f>
        <v>0</v>
      </c>
      <c r="L1706" s="292">
        <f>L1707+L1708</f>
        <v>0</v>
      </c>
      <c r="M1706" s="292">
        <f>M1707+M1708</f>
        <v>0</v>
      </c>
      <c r="N1706" s="292">
        <f>N1709</f>
        <v>0</v>
      </c>
      <c r="O1706" s="292">
        <f>IF(L1706+N1706=O1707+O1708+O1709,L1706+N1706,"CHYBA")</f>
        <v>0</v>
      </c>
      <c r="P1706" s="292">
        <f>P1707+P1708</f>
        <v>0</v>
      </c>
      <c r="Q1706" s="292">
        <f>Q1707+Q1708</f>
        <v>0</v>
      </c>
      <c r="R1706" s="292">
        <f>R1709</f>
        <v>0</v>
      </c>
      <c r="S1706" s="294">
        <f>IF(P1706+R1706=S1707+S1708+S1709,P1706+R1706,"CHYBA")</f>
        <v>0</v>
      </c>
    </row>
    <row r="1707" spans="1:19" ht="15.6" hidden="1" thickBot="1" x14ac:dyDescent="0.35">
      <c r="A1707" s="307" t="s">
        <v>121</v>
      </c>
      <c r="B1707" s="291" t="s">
        <v>120</v>
      </c>
      <c r="C1707" s="292">
        <f>IF(E1707+G1707=0, 0, ROUND((P1707-Q1707)/(G1707+E1707)/12,0))</f>
        <v>0</v>
      </c>
      <c r="D1707" s="294">
        <f>IF(F1707=0,0,ROUND(Q1707/F1707,0))</f>
        <v>0</v>
      </c>
      <c r="E1707" s="390"/>
      <c r="F1707" s="391"/>
      <c r="G1707" s="392"/>
      <c r="H1707" s="315"/>
      <c r="I1707" s="316"/>
      <c r="J1707" s="292" t="s">
        <v>120</v>
      </c>
      <c r="K1707" s="292">
        <f>H1707</f>
        <v>0</v>
      </c>
      <c r="L1707" s="316"/>
      <c r="M1707" s="316"/>
      <c r="N1707" s="292" t="s">
        <v>120</v>
      </c>
      <c r="O1707" s="292">
        <f>L1707</f>
        <v>0</v>
      </c>
      <c r="P1707" s="292">
        <f>H1707+L1707</f>
        <v>0</v>
      </c>
      <c r="Q1707" s="292">
        <f>I1707+M1707</f>
        <v>0</v>
      </c>
      <c r="R1707" s="292" t="s">
        <v>120</v>
      </c>
      <c r="S1707" s="294">
        <f>P1707</f>
        <v>0</v>
      </c>
    </row>
    <row r="1708" spans="1:19" ht="15.6" hidden="1" thickBot="1" x14ac:dyDescent="0.35">
      <c r="A1708" s="307" t="s">
        <v>122</v>
      </c>
      <c r="B1708" s="291" t="s">
        <v>120</v>
      </c>
      <c r="C1708" s="292">
        <f>IF(E1708+G1708=0, 0, ROUND((P1708-Q1708)/(G1708+E1708)/12,0))</f>
        <v>0</v>
      </c>
      <c r="D1708" s="294">
        <f>IF(F1708=0,0,ROUND(Q1708/F1708,0))</f>
        <v>0</v>
      </c>
      <c r="E1708" s="390"/>
      <c r="F1708" s="391"/>
      <c r="G1708" s="392"/>
      <c r="H1708" s="315"/>
      <c r="I1708" s="316"/>
      <c r="J1708" s="292" t="s">
        <v>120</v>
      </c>
      <c r="K1708" s="292">
        <f>H1708</f>
        <v>0</v>
      </c>
      <c r="L1708" s="316"/>
      <c r="M1708" s="316"/>
      <c r="N1708" s="292" t="s">
        <v>120</v>
      </c>
      <c r="O1708" s="292">
        <f>L1708</f>
        <v>0</v>
      </c>
      <c r="P1708" s="292">
        <f>H1708+L1708</f>
        <v>0</v>
      </c>
      <c r="Q1708" s="292">
        <f>I1708+M1708</f>
        <v>0</v>
      </c>
      <c r="R1708" s="292" t="s">
        <v>120</v>
      </c>
      <c r="S1708" s="294">
        <f>P1708</f>
        <v>0</v>
      </c>
    </row>
    <row r="1709" spans="1:19" ht="15.6" hidden="1" thickBot="1" x14ac:dyDescent="0.35">
      <c r="A1709" s="325" t="s">
        <v>123</v>
      </c>
      <c r="B1709" s="326" t="s">
        <v>120</v>
      </c>
      <c r="C1709" s="327" t="s">
        <v>120</v>
      </c>
      <c r="D1709" s="333" t="s">
        <v>120</v>
      </c>
      <c r="E1709" s="382" t="s">
        <v>120</v>
      </c>
      <c r="F1709" s="383" t="s">
        <v>120</v>
      </c>
      <c r="G1709" s="384" t="s">
        <v>120</v>
      </c>
      <c r="H1709" s="331" t="s">
        <v>120</v>
      </c>
      <c r="I1709" s="327" t="s">
        <v>120</v>
      </c>
      <c r="J1709" s="332"/>
      <c r="K1709" s="327">
        <f>J1709</f>
        <v>0</v>
      </c>
      <c r="L1709" s="327" t="s">
        <v>120</v>
      </c>
      <c r="M1709" s="327" t="s">
        <v>120</v>
      </c>
      <c r="N1709" s="332"/>
      <c r="O1709" s="327">
        <f>N1709</f>
        <v>0</v>
      </c>
      <c r="P1709" s="327" t="s">
        <v>120</v>
      </c>
      <c r="Q1709" s="327" t="s">
        <v>120</v>
      </c>
      <c r="R1709" s="327">
        <f>J1709+N1709</f>
        <v>0</v>
      </c>
      <c r="S1709" s="333">
        <f>R1709</f>
        <v>0</v>
      </c>
    </row>
    <row r="1710" spans="1:19" ht="16.2" hidden="1" thickBot="1" x14ac:dyDescent="0.35">
      <c r="A1710" s="301" t="s">
        <v>130</v>
      </c>
      <c r="B1710" s="302" t="s">
        <v>120</v>
      </c>
      <c r="C1710" s="319">
        <f>IF(E1710+G1710=0, 0, ROUND((P1710-Q1710)/(G1710+E1710)/12,0))</f>
        <v>0</v>
      </c>
      <c r="D1710" s="324">
        <f>IF(F1710=0,0,ROUND(Q1710/F1710,0))</f>
        <v>0</v>
      </c>
      <c r="E1710" s="395">
        <f>E1711+E1712</f>
        <v>0</v>
      </c>
      <c r="F1710" s="396">
        <f>F1711+F1712</f>
        <v>0</v>
      </c>
      <c r="G1710" s="397">
        <f>G1711+G1712</f>
        <v>0</v>
      </c>
      <c r="H1710" s="306">
        <f>H1711+H1712</f>
        <v>0</v>
      </c>
      <c r="I1710" s="303">
        <f t="shared" ref="I1710" si="546">I1711+I1712</f>
        <v>0</v>
      </c>
      <c r="J1710" s="303">
        <f>J1713</f>
        <v>0</v>
      </c>
      <c r="K1710" s="303">
        <f>IF(H1710+J1710=K1711+K1712+K1713,H1710+J1710,"CHYBA")</f>
        <v>0</v>
      </c>
      <c r="L1710" s="303">
        <f>L1711+L1712</f>
        <v>0</v>
      </c>
      <c r="M1710" s="303">
        <f>M1711+M1712</f>
        <v>0</v>
      </c>
      <c r="N1710" s="303">
        <f>N1713</f>
        <v>0</v>
      </c>
      <c r="O1710" s="303">
        <f>IF(L1710+N1710=O1711+O1712+O1713,L1710+N1710,"CHYBA")</f>
        <v>0</v>
      </c>
      <c r="P1710" s="303">
        <f>P1711+P1712</f>
        <v>0</v>
      </c>
      <c r="Q1710" s="303">
        <f>Q1711+Q1712</f>
        <v>0</v>
      </c>
      <c r="R1710" s="303">
        <f>R1713</f>
        <v>0</v>
      </c>
      <c r="S1710" s="305">
        <f>IF(P1710+R1710=S1711+S1712+S1713,P1710+R1710,"CHYBA")</f>
        <v>0</v>
      </c>
    </row>
    <row r="1711" spans="1:19" ht="15.6" hidden="1" thickBot="1" x14ac:dyDescent="0.35">
      <c r="A1711" s="307" t="s">
        <v>121</v>
      </c>
      <c r="B1711" s="291" t="s">
        <v>120</v>
      </c>
      <c r="C1711" s="292">
        <f>IF(E1711+G1711=0, 0, ROUND((P1711-Q1711)/(G1711+E1711)/12,0))</f>
        <v>0</v>
      </c>
      <c r="D1711" s="294">
        <f>IF(F1711=0,0,ROUND(Q1711/F1711,0))</f>
        <v>0</v>
      </c>
      <c r="E1711" s="379">
        <f>E1715+E1719+E1723+E1727+E1731+E1735+E1739</f>
        <v>0</v>
      </c>
      <c r="F1711" s="380">
        <f>F1715+F1719+F1723+F1727+F1731+F1735+F1739</f>
        <v>0</v>
      </c>
      <c r="G1711" s="381">
        <f>G1715+G1719+G1723+G1727+G1731+G1735+G1739</f>
        <v>0</v>
      </c>
      <c r="H1711" s="295">
        <f>H1715+H1719+H1723+H1727+H1731+H1735+H1739</f>
        <v>0</v>
      </c>
      <c r="I1711" s="292">
        <f t="shared" ref="I1711:I1712" si="547">I1715+I1719+I1723+I1727+I1731+I1735+I1739</f>
        <v>0</v>
      </c>
      <c r="J1711" s="292" t="s">
        <v>120</v>
      </c>
      <c r="K1711" s="292">
        <f>H1711</f>
        <v>0</v>
      </c>
      <c r="L1711" s="292">
        <f>L1715+L1719+L1723+L1727+L1731+L1735+L1739</f>
        <v>0</v>
      </c>
      <c r="M1711" s="292">
        <f t="shared" ref="M1711:M1712" si="548">M1715+M1719+M1723+M1727+M1731+M1735+M1739</f>
        <v>0</v>
      </c>
      <c r="N1711" s="292" t="s">
        <v>120</v>
      </c>
      <c r="O1711" s="292">
        <f>L1711</f>
        <v>0</v>
      </c>
      <c r="P1711" s="292">
        <f>H1711+L1711</f>
        <v>0</v>
      </c>
      <c r="Q1711" s="292">
        <f>I1711+M1711</f>
        <v>0</v>
      </c>
      <c r="R1711" s="292" t="s">
        <v>120</v>
      </c>
      <c r="S1711" s="294">
        <f>P1711</f>
        <v>0</v>
      </c>
    </row>
    <row r="1712" spans="1:19" ht="15.6" hidden="1" thickBot="1" x14ac:dyDescent="0.35">
      <c r="A1712" s="307" t="s">
        <v>122</v>
      </c>
      <c r="B1712" s="291" t="s">
        <v>120</v>
      </c>
      <c r="C1712" s="292">
        <f>IF(E1712+G1712=0, 0, ROUND((P1712-Q1712)/(G1712+E1712)/12,0))</f>
        <v>0</v>
      </c>
      <c r="D1712" s="294">
        <f>IF(F1712=0,0,ROUND(Q1712/F1712,0))</f>
        <v>0</v>
      </c>
      <c r="E1712" s="379">
        <f>E1716+E1720+E1724+E1728+E1732+E1736+E1740</f>
        <v>0</v>
      </c>
      <c r="F1712" s="380">
        <f t="shared" ref="F1712:G1712" si="549">F1716+F1720+F1724+F1728+F1732+F1736+F1740</f>
        <v>0</v>
      </c>
      <c r="G1712" s="381">
        <f t="shared" si="549"/>
        <v>0</v>
      </c>
      <c r="H1712" s="295">
        <f>H1716+H1720+H1724+H1728+H1732+H1736+H1740</f>
        <v>0</v>
      </c>
      <c r="I1712" s="292">
        <f t="shared" si="547"/>
        <v>0</v>
      </c>
      <c r="J1712" s="292" t="s">
        <v>120</v>
      </c>
      <c r="K1712" s="292">
        <f>H1712</f>
        <v>0</v>
      </c>
      <c r="L1712" s="292">
        <f>L1716+L1720+L1724+L1728+L1732+L1736+L1740</f>
        <v>0</v>
      </c>
      <c r="M1712" s="292">
        <f t="shared" si="548"/>
        <v>0</v>
      </c>
      <c r="N1712" s="292" t="s">
        <v>120</v>
      </c>
      <c r="O1712" s="292">
        <f>L1712</f>
        <v>0</v>
      </c>
      <c r="P1712" s="292">
        <f>H1712+L1712</f>
        <v>0</v>
      </c>
      <c r="Q1712" s="292">
        <f>I1712+M1712</f>
        <v>0</v>
      </c>
      <c r="R1712" s="292" t="s">
        <v>120</v>
      </c>
      <c r="S1712" s="294">
        <f>P1712</f>
        <v>0</v>
      </c>
    </row>
    <row r="1713" spans="1:19" ht="15.6" hidden="1" thickBot="1" x14ac:dyDescent="0.35">
      <c r="A1713" s="307" t="s">
        <v>123</v>
      </c>
      <c r="B1713" s="291" t="s">
        <v>120</v>
      </c>
      <c r="C1713" s="292" t="s">
        <v>120</v>
      </c>
      <c r="D1713" s="294" t="s">
        <v>120</v>
      </c>
      <c r="E1713" s="379" t="s">
        <v>120</v>
      </c>
      <c r="F1713" s="380" t="s">
        <v>120</v>
      </c>
      <c r="G1713" s="381" t="s">
        <v>120</v>
      </c>
      <c r="H1713" s="295" t="s">
        <v>120</v>
      </c>
      <c r="I1713" s="292" t="s">
        <v>120</v>
      </c>
      <c r="J1713" s="292">
        <f>J1717+J1721+J1725+J1729+J1733+J1737+J1741</f>
        <v>0</v>
      </c>
      <c r="K1713" s="292">
        <f>J1713</f>
        <v>0</v>
      </c>
      <c r="L1713" s="292" t="s">
        <v>120</v>
      </c>
      <c r="M1713" s="292" t="s">
        <v>120</v>
      </c>
      <c r="N1713" s="292">
        <f>N1717+N1721+N1725+N1729+N1733+N1737+N1741</f>
        <v>0</v>
      </c>
      <c r="O1713" s="292">
        <f>N1713</f>
        <v>0</v>
      </c>
      <c r="P1713" s="292" t="s">
        <v>120</v>
      </c>
      <c r="Q1713" s="292" t="s">
        <v>120</v>
      </c>
      <c r="R1713" s="292">
        <f>J1713+N1713</f>
        <v>0</v>
      </c>
      <c r="S1713" s="294">
        <f>R1713</f>
        <v>0</v>
      </c>
    </row>
    <row r="1714" spans="1:19" ht="18.600000000000001" hidden="1" thickBot="1" x14ac:dyDescent="0.35">
      <c r="A1714" s="308" t="s">
        <v>125</v>
      </c>
      <c r="B1714" s="309"/>
      <c r="C1714" s="292">
        <f>IF(E1714+G1714=0, 0, ROUND((P1714-Q1714)/(G1714+E1714)/12,0))</f>
        <v>0</v>
      </c>
      <c r="D1714" s="294">
        <f>IF(F1714=0,0,ROUND(Q1714/F1714,0))</f>
        <v>0</v>
      </c>
      <c r="E1714" s="379">
        <f>E1715+E1716</f>
        <v>0</v>
      </c>
      <c r="F1714" s="380">
        <f>F1715+F1716</f>
        <v>0</v>
      </c>
      <c r="G1714" s="381">
        <f>G1715+G1716</f>
        <v>0</v>
      </c>
      <c r="H1714" s="310">
        <f>H1715+H1716</f>
        <v>0</v>
      </c>
      <c r="I1714" s="311">
        <f>I1715+I1716</f>
        <v>0</v>
      </c>
      <c r="J1714" s="311">
        <f>J1717</f>
        <v>0</v>
      </c>
      <c r="K1714" s="311">
        <f>IF(H1714+J1714=K1715+K1716+K1717,H1714+J1714,"CHYBA")</f>
        <v>0</v>
      </c>
      <c r="L1714" s="292">
        <f>L1715+L1716</f>
        <v>0</v>
      </c>
      <c r="M1714" s="292">
        <f>M1715+M1716</f>
        <v>0</v>
      </c>
      <c r="N1714" s="292">
        <f>N1717</f>
        <v>0</v>
      </c>
      <c r="O1714" s="292">
        <f>IF(L1714+N1714=O1715+O1716+O1717,L1714+N1714,"CHYBA")</f>
        <v>0</v>
      </c>
      <c r="P1714" s="292">
        <f>P1715+P1716</f>
        <v>0</v>
      </c>
      <c r="Q1714" s="292">
        <f>Q1715+Q1716</f>
        <v>0</v>
      </c>
      <c r="R1714" s="292">
        <f>R1717</f>
        <v>0</v>
      </c>
      <c r="S1714" s="294">
        <f>IF(P1714+R1714=S1715+S1716+S1717,P1714+R1714,"CHYBA")</f>
        <v>0</v>
      </c>
    </row>
    <row r="1715" spans="1:19" ht="15.6" hidden="1" thickBot="1" x14ac:dyDescent="0.35">
      <c r="A1715" s="307" t="s">
        <v>121</v>
      </c>
      <c r="B1715" s="291" t="s">
        <v>120</v>
      </c>
      <c r="C1715" s="292">
        <f>IF(E1715+G1715=0, 0, ROUND((P1715-Q1715)/(G1715+E1715)/12,0))</f>
        <v>0</v>
      </c>
      <c r="D1715" s="294">
        <f>IF(F1715=0,0,ROUND(Q1715/F1715,0))</f>
        <v>0</v>
      </c>
      <c r="E1715" s="390"/>
      <c r="F1715" s="391"/>
      <c r="G1715" s="392"/>
      <c r="H1715" s="315"/>
      <c r="I1715" s="316"/>
      <c r="J1715" s="311" t="s">
        <v>120</v>
      </c>
      <c r="K1715" s="311">
        <f>H1715</f>
        <v>0</v>
      </c>
      <c r="L1715" s="316"/>
      <c r="M1715" s="316"/>
      <c r="N1715" s="292" t="s">
        <v>120</v>
      </c>
      <c r="O1715" s="292">
        <f>L1715</f>
        <v>0</v>
      </c>
      <c r="P1715" s="292">
        <f>H1715+L1715</f>
        <v>0</v>
      </c>
      <c r="Q1715" s="292">
        <f>I1715+M1715</f>
        <v>0</v>
      </c>
      <c r="R1715" s="292" t="s">
        <v>120</v>
      </c>
      <c r="S1715" s="294">
        <f>P1715</f>
        <v>0</v>
      </c>
    </row>
    <row r="1716" spans="1:19" ht="15.6" hidden="1" thickBot="1" x14ac:dyDescent="0.35">
      <c r="A1716" s="307" t="s">
        <v>122</v>
      </c>
      <c r="B1716" s="291" t="s">
        <v>120</v>
      </c>
      <c r="C1716" s="292">
        <f>IF(E1716+G1716=0, 0, ROUND((P1716-Q1716)/(G1716+E1716)/12,0))</f>
        <v>0</v>
      </c>
      <c r="D1716" s="294">
        <f>IF(F1716=0,0,ROUND(Q1716/F1716,0))</f>
        <v>0</v>
      </c>
      <c r="E1716" s="390"/>
      <c r="F1716" s="391"/>
      <c r="G1716" s="392"/>
      <c r="H1716" s="315"/>
      <c r="I1716" s="316"/>
      <c r="J1716" s="311" t="s">
        <v>120</v>
      </c>
      <c r="K1716" s="311">
        <f>H1716</f>
        <v>0</v>
      </c>
      <c r="L1716" s="316"/>
      <c r="M1716" s="316"/>
      <c r="N1716" s="292" t="s">
        <v>120</v>
      </c>
      <c r="O1716" s="292">
        <f>L1716</f>
        <v>0</v>
      </c>
      <c r="P1716" s="292">
        <f>H1716+L1716</f>
        <v>0</v>
      </c>
      <c r="Q1716" s="292">
        <f>I1716+M1716</f>
        <v>0</v>
      </c>
      <c r="R1716" s="292" t="s">
        <v>120</v>
      </c>
      <c r="S1716" s="294">
        <f>P1716</f>
        <v>0</v>
      </c>
    </row>
    <row r="1717" spans="1:19" ht="15.6" hidden="1" thickBot="1" x14ac:dyDescent="0.35">
      <c r="A1717" s="307" t="s">
        <v>123</v>
      </c>
      <c r="B1717" s="291" t="s">
        <v>120</v>
      </c>
      <c r="C1717" s="292" t="s">
        <v>120</v>
      </c>
      <c r="D1717" s="294" t="s">
        <v>120</v>
      </c>
      <c r="E1717" s="379" t="s">
        <v>120</v>
      </c>
      <c r="F1717" s="380" t="s">
        <v>120</v>
      </c>
      <c r="G1717" s="381" t="s">
        <v>120</v>
      </c>
      <c r="H1717" s="295" t="s">
        <v>120</v>
      </c>
      <c r="I1717" s="292" t="s">
        <v>120</v>
      </c>
      <c r="J1717" s="316"/>
      <c r="K1717" s="311">
        <f>J1717</f>
        <v>0</v>
      </c>
      <c r="L1717" s="292" t="s">
        <v>120</v>
      </c>
      <c r="M1717" s="292" t="s">
        <v>120</v>
      </c>
      <c r="N1717" s="316"/>
      <c r="O1717" s="292">
        <f>N1717</f>
        <v>0</v>
      </c>
      <c r="P1717" s="292" t="s">
        <v>120</v>
      </c>
      <c r="Q1717" s="292" t="s">
        <v>120</v>
      </c>
      <c r="R1717" s="292">
        <f>J1717+N1717</f>
        <v>0</v>
      </c>
      <c r="S1717" s="294">
        <f>R1717</f>
        <v>0</v>
      </c>
    </row>
    <row r="1718" spans="1:19" ht="18.600000000000001" hidden="1" thickBot="1" x14ac:dyDescent="0.35">
      <c r="A1718" s="308" t="s">
        <v>125</v>
      </c>
      <c r="B1718" s="309"/>
      <c r="C1718" s="292">
        <f>IF(E1718+G1718=0, 0, ROUND((P1718-Q1718)/(G1718+E1718)/12,0))</f>
        <v>0</v>
      </c>
      <c r="D1718" s="294">
        <f>IF(F1718=0,0,ROUND(Q1718/F1718,0))</f>
        <v>0</v>
      </c>
      <c r="E1718" s="379">
        <f>E1719+E1720</f>
        <v>0</v>
      </c>
      <c r="F1718" s="380">
        <f>F1719+F1720</f>
        <v>0</v>
      </c>
      <c r="G1718" s="381">
        <f>G1719+G1720</f>
        <v>0</v>
      </c>
      <c r="H1718" s="295">
        <f>H1719+H1720</f>
        <v>0</v>
      </c>
      <c r="I1718" s="292">
        <f t="shared" ref="I1718" si="550">I1719+I1720</f>
        <v>0</v>
      </c>
      <c r="J1718" s="292">
        <f>J1721</f>
        <v>0</v>
      </c>
      <c r="K1718" s="292">
        <f>IF(H1718+J1718=K1719+K1720+K1721,H1718+J1718,"CHYBA")</f>
        <v>0</v>
      </c>
      <c r="L1718" s="292">
        <f>L1719+L1720</f>
        <v>0</v>
      </c>
      <c r="M1718" s="292">
        <f>M1719+M1720</f>
        <v>0</v>
      </c>
      <c r="N1718" s="292">
        <f>N1721</f>
        <v>0</v>
      </c>
      <c r="O1718" s="292">
        <f>IF(L1718+N1718=O1719+O1720+O1721,L1718+N1718,"CHYBA")</f>
        <v>0</v>
      </c>
      <c r="P1718" s="292">
        <f>P1719+P1720</f>
        <v>0</v>
      </c>
      <c r="Q1718" s="292">
        <f>Q1719+Q1720</f>
        <v>0</v>
      </c>
      <c r="R1718" s="292">
        <f>R1721</f>
        <v>0</v>
      </c>
      <c r="S1718" s="294">
        <f>IF(P1718+R1718=S1719+S1720+S1721,P1718+R1718,"CHYBA")</f>
        <v>0</v>
      </c>
    </row>
    <row r="1719" spans="1:19" ht="15.6" hidden="1" thickBot="1" x14ac:dyDescent="0.35">
      <c r="A1719" s="307" t="s">
        <v>121</v>
      </c>
      <c r="B1719" s="291" t="s">
        <v>120</v>
      </c>
      <c r="C1719" s="292">
        <f>IF(E1719+G1719=0, 0, ROUND((P1719-Q1719)/(G1719+E1719)/12,0))</f>
        <v>0</v>
      </c>
      <c r="D1719" s="294">
        <f>IF(F1719=0,0,ROUND(Q1719/F1719,0))</f>
        <v>0</v>
      </c>
      <c r="E1719" s="390"/>
      <c r="F1719" s="391"/>
      <c r="G1719" s="392"/>
      <c r="H1719" s="315"/>
      <c r="I1719" s="316"/>
      <c r="J1719" s="292" t="s">
        <v>120</v>
      </c>
      <c r="K1719" s="292">
        <f>H1719</f>
        <v>0</v>
      </c>
      <c r="L1719" s="316"/>
      <c r="M1719" s="316"/>
      <c r="N1719" s="292" t="s">
        <v>120</v>
      </c>
      <c r="O1719" s="292">
        <f>L1719</f>
        <v>0</v>
      </c>
      <c r="P1719" s="292">
        <f>H1719+L1719</f>
        <v>0</v>
      </c>
      <c r="Q1719" s="292">
        <f>I1719+M1719</f>
        <v>0</v>
      </c>
      <c r="R1719" s="292" t="s">
        <v>120</v>
      </c>
      <c r="S1719" s="294">
        <f>P1719</f>
        <v>0</v>
      </c>
    </row>
    <row r="1720" spans="1:19" ht="15.6" hidden="1" thickBot="1" x14ac:dyDescent="0.35">
      <c r="A1720" s="307" t="s">
        <v>122</v>
      </c>
      <c r="B1720" s="291" t="s">
        <v>120</v>
      </c>
      <c r="C1720" s="292">
        <f>IF(E1720+G1720=0, 0, ROUND((P1720-Q1720)/(G1720+E1720)/12,0))</f>
        <v>0</v>
      </c>
      <c r="D1720" s="294">
        <f>IF(F1720=0,0,ROUND(Q1720/F1720,0))</f>
        <v>0</v>
      </c>
      <c r="E1720" s="390"/>
      <c r="F1720" s="391"/>
      <c r="G1720" s="392"/>
      <c r="H1720" s="315"/>
      <c r="I1720" s="316"/>
      <c r="J1720" s="292" t="s">
        <v>120</v>
      </c>
      <c r="K1720" s="292">
        <f>H1720</f>
        <v>0</v>
      </c>
      <c r="L1720" s="316"/>
      <c r="M1720" s="316"/>
      <c r="N1720" s="292" t="s">
        <v>120</v>
      </c>
      <c r="O1720" s="292">
        <f>L1720</f>
        <v>0</v>
      </c>
      <c r="P1720" s="292">
        <f>H1720+L1720</f>
        <v>0</v>
      </c>
      <c r="Q1720" s="292">
        <f>I1720+M1720</f>
        <v>0</v>
      </c>
      <c r="R1720" s="292" t="s">
        <v>120</v>
      </c>
      <c r="S1720" s="294">
        <f>P1720</f>
        <v>0</v>
      </c>
    </row>
    <row r="1721" spans="1:19" ht="15.6" hidden="1" thickBot="1" x14ac:dyDescent="0.35">
      <c r="A1721" s="307" t="s">
        <v>123</v>
      </c>
      <c r="B1721" s="291" t="s">
        <v>120</v>
      </c>
      <c r="C1721" s="292" t="s">
        <v>120</v>
      </c>
      <c r="D1721" s="294" t="s">
        <v>120</v>
      </c>
      <c r="E1721" s="379" t="s">
        <v>120</v>
      </c>
      <c r="F1721" s="380" t="s">
        <v>120</v>
      </c>
      <c r="G1721" s="381" t="s">
        <v>120</v>
      </c>
      <c r="H1721" s="295" t="s">
        <v>120</v>
      </c>
      <c r="I1721" s="292" t="s">
        <v>120</v>
      </c>
      <c r="J1721" s="316"/>
      <c r="K1721" s="292">
        <f>J1721</f>
        <v>0</v>
      </c>
      <c r="L1721" s="292" t="s">
        <v>120</v>
      </c>
      <c r="M1721" s="292" t="s">
        <v>120</v>
      </c>
      <c r="N1721" s="316"/>
      <c r="O1721" s="292">
        <f>N1721</f>
        <v>0</v>
      </c>
      <c r="P1721" s="292" t="s">
        <v>120</v>
      </c>
      <c r="Q1721" s="292" t="s">
        <v>120</v>
      </c>
      <c r="R1721" s="292">
        <f>J1721+N1721</f>
        <v>0</v>
      </c>
      <c r="S1721" s="294">
        <f>R1721</f>
        <v>0</v>
      </c>
    </row>
    <row r="1722" spans="1:19" ht="18.600000000000001" hidden="1" thickBot="1" x14ac:dyDescent="0.35">
      <c r="A1722" s="308" t="s">
        <v>125</v>
      </c>
      <c r="B1722" s="309"/>
      <c r="C1722" s="292">
        <f>IF(E1722+G1722=0, 0, ROUND((P1722-Q1722)/(G1722+E1722)/12,0))</f>
        <v>0</v>
      </c>
      <c r="D1722" s="294">
        <f>IF(F1722=0,0,ROUND(Q1722/F1722,0))</f>
        <v>0</v>
      </c>
      <c r="E1722" s="379">
        <f>E1723+E1724</f>
        <v>0</v>
      </c>
      <c r="F1722" s="380">
        <f>F1723+F1724</f>
        <v>0</v>
      </c>
      <c r="G1722" s="381">
        <f>G1723+G1724</f>
        <v>0</v>
      </c>
      <c r="H1722" s="295">
        <f>H1723+H1724</f>
        <v>0</v>
      </c>
      <c r="I1722" s="292">
        <f t="shared" ref="I1722" si="551">I1723+I1724</f>
        <v>0</v>
      </c>
      <c r="J1722" s="292">
        <f>J1725</f>
        <v>0</v>
      </c>
      <c r="K1722" s="292">
        <f>IF(H1722+J1722=K1723+K1724+K1725,H1722+J1722,"CHYBA")</f>
        <v>0</v>
      </c>
      <c r="L1722" s="292">
        <f>L1723+L1724</f>
        <v>0</v>
      </c>
      <c r="M1722" s="292">
        <f>M1723+M1724</f>
        <v>0</v>
      </c>
      <c r="N1722" s="292">
        <f>N1725</f>
        <v>0</v>
      </c>
      <c r="O1722" s="292">
        <f>IF(L1722+N1722=O1723+O1724+O1725,L1722+N1722,"CHYBA")</f>
        <v>0</v>
      </c>
      <c r="P1722" s="292">
        <f>P1723+P1724</f>
        <v>0</v>
      </c>
      <c r="Q1722" s="292">
        <f>Q1723+Q1724</f>
        <v>0</v>
      </c>
      <c r="R1722" s="292">
        <f>R1725</f>
        <v>0</v>
      </c>
      <c r="S1722" s="294">
        <f>IF(P1722+R1722=S1723+S1724+S1725,P1722+R1722,"CHYBA")</f>
        <v>0</v>
      </c>
    </row>
    <row r="1723" spans="1:19" ht="15.6" hidden="1" thickBot="1" x14ac:dyDescent="0.35">
      <c r="A1723" s="307" t="s">
        <v>121</v>
      </c>
      <c r="B1723" s="291" t="s">
        <v>120</v>
      </c>
      <c r="C1723" s="292">
        <f>IF(E1723+G1723=0, 0, ROUND((P1723-Q1723)/(G1723+E1723)/12,0))</f>
        <v>0</v>
      </c>
      <c r="D1723" s="294">
        <f>IF(F1723=0,0,ROUND(Q1723/F1723,0))</f>
        <v>0</v>
      </c>
      <c r="E1723" s="390"/>
      <c r="F1723" s="391"/>
      <c r="G1723" s="392"/>
      <c r="H1723" s="315"/>
      <c r="I1723" s="316"/>
      <c r="J1723" s="292" t="s">
        <v>120</v>
      </c>
      <c r="K1723" s="292">
        <f>H1723</f>
        <v>0</v>
      </c>
      <c r="L1723" s="316"/>
      <c r="M1723" s="316"/>
      <c r="N1723" s="292" t="s">
        <v>120</v>
      </c>
      <c r="O1723" s="292">
        <f>L1723</f>
        <v>0</v>
      </c>
      <c r="P1723" s="292">
        <f>H1723+L1723</f>
        <v>0</v>
      </c>
      <c r="Q1723" s="292">
        <f>I1723+M1723</f>
        <v>0</v>
      </c>
      <c r="R1723" s="292" t="s">
        <v>120</v>
      </c>
      <c r="S1723" s="294">
        <f>P1723</f>
        <v>0</v>
      </c>
    </row>
    <row r="1724" spans="1:19" ht="15.6" hidden="1" thickBot="1" x14ac:dyDescent="0.35">
      <c r="A1724" s="307" t="s">
        <v>122</v>
      </c>
      <c r="B1724" s="291" t="s">
        <v>120</v>
      </c>
      <c r="C1724" s="292">
        <f>IF(E1724+G1724=0, 0, ROUND((P1724-Q1724)/(G1724+E1724)/12,0))</f>
        <v>0</v>
      </c>
      <c r="D1724" s="294">
        <f>IF(F1724=0,0,ROUND(Q1724/F1724,0))</f>
        <v>0</v>
      </c>
      <c r="E1724" s="390"/>
      <c r="F1724" s="391"/>
      <c r="G1724" s="392"/>
      <c r="H1724" s="315"/>
      <c r="I1724" s="316"/>
      <c r="J1724" s="292" t="s">
        <v>120</v>
      </c>
      <c r="K1724" s="292">
        <f>H1724</f>
        <v>0</v>
      </c>
      <c r="L1724" s="316"/>
      <c r="M1724" s="316"/>
      <c r="N1724" s="292" t="s">
        <v>120</v>
      </c>
      <c r="O1724" s="292">
        <f>L1724</f>
        <v>0</v>
      </c>
      <c r="P1724" s="292">
        <f>H1724+L1724</f>
        <v>0</v>
      </c>
      <c r="Q1724" s="292">
        <f>I1724+M1724</f>
        <v>0</v>
      </c>
      <c r="R1724" s="292" t="s">
        <v>120</v>
      </c>
      <c r="S1724" s="294">
        <f>P1724</f>
        <v>0</v>
      </c>
    </row>
    <row r="1725" spans="1:19" ht="15.6" hidden="1" thickBot="1" x14ac:dyDescent="0.35">
      <c r="A1725" s="307" t="s">
        <v>123</v>
      </c>
      <c r="B1725" s="291" t="s">
        <v>120</v>
      </c>
      <c r="C1725" s="292" t="s">
        <v>120</v>
      </c>
      <c r="D1725" s="294" t="s">
        <v>120</v>
      </c>
      <c r="E1725" s="379" t="s">
        <v>120</v>
      </c>
      <c r="F1725" s="380" t="s">
        <v>120</v>
      </c>
      <c r="G1725" s="381" t="s">
        <v>120</v>
      </c>
      <c r="H1725" s="295" t="s">
        <v>120</v>
      </c>
      <c r="I1725" s="292" t="s">
        <v>120</v>
      </c>
      <c r="J1725" s="316"/>
      <c r="K1725" s="292">
        <f>J1725</f>
        <v>0</v>
      </c>
      <c r="L1725" s="292" t="s">
        <v>120</v>
      </c>
      <c r="M1725" s="292" t="s">
        <v>120</v>
      </c>
      <c r="N1725" s="316"/>
      <c r="O1725" s="292">
        <f>N1725</f>
        <v>0</v>
      </c>
      <c r="P1725" s="292" t="s">
        <v>120</v>
      </c>
      <c r="Q1725" s="292" t="s">
        <v>120</v>
      </c>
      <c r="R1725" s="292">
        <f>J1725+N1725</f>
        <v>0</v>
      </c>
      <c r="S1725" s="294">
        <f>R1725</f>
        <v>0</v>
      </c>
    </row>
    <row r="1726" spans="1:19" ht="18.600000000000001" hidden="1" thickBot="1" x14ac:dyDescent="0.35">
      <c r="A1726" s="308" t="s">
        <v>125</v>
      </c>
      <c r="B1726" s="309"/>
      <c r="C1726" s="292">
        <f>IF(E1726+G1726=0, 0, ROUND((P1726-Q1726)/(G1726+E1726)/12,0))</f>
        <v>0</v>
      </c>
      <c r="D1726" s="294">
        <f>IF(F1726=0,0,ROUND(Q1726/F1726,0))</f>
        <v>0</v>
      </c>
      <c r="E1726" s="379">
        <f>E1727+E1728</f>
        <v>0</v>
      </c>
      <c r="F1726" s="380">
        <f>F1727+F1728</f>
        <v>0</v>
      </c>
      <c r="G1726" s="381">
        <f>G1727+G1728</f>
        <v>0</v>
      </c>
      <c r="H1726" s="295">
        <f>H1727+H1728</f>
        <v>0</v>
      </c>
      <c r="I1726" s="292">
        <f t="shared" ref="I1726" si="552">I1727+I1728</f>
        <v>0</v>
      </c>
      <c r="J1726" s="292">
        <f>J1729</f>
        <v>0</v>
      </c>
      <c r="K1726" s="292">
        <f>IF(H1726+J1726=K1727+K1728+K1729,H1726+J1726,"CHYBA")</f>
        <v>0</v>
      </c>
      <c r="L1726" s="292">
        <f>L1727+L1728</f>
        <v>0</v>
      </c>
      <c r="M1726" s="292">
        <f>M1727+M1728</f>
        <v>0</v>
      </c>
      <c r="N1726" s="292">
        <f>N1729</f>
        <v>0</v>
      </c>
      <c r="O1726" s="292">
        <f>IF(L1726+N1726=O1727+O1728+O1729,L1726+N1726,"CHYBA")</f>
        <v>0</v>
      </c>
      <c r="P1726" s="292">
        <f>P1727+P1728</f>
        <v>0</v>
      </c>
      <c r="Q1726" s="292">
        <f>Q1727+Q1728</f>
        <v>0</v>
      </c>
      <c r="R1726" s="292">
        <f>R1729</f>
        <v>0</v>
      </c>
      <c r="S1726" s="294">
        <f>IF(P1726+R1726=S1727+S1728+S1729,P1726+R1726,"CHYBA")</f>
        <v>0</v>
      </c>
    </row>
    <row r="1727" spans="1:19" ht="15.6" hidden="1" thickBot="1" x14ac:dyDescent="0.35">
      <c r="A1727" s="307" t="s">
        <v>121</v>
      </c>
      <c r="B1727" s="291" t="s">
        <v>120</v>
      </c>
      <c r="C1727" s="292">
        <f>IF(E1727+G1727=0, 0, ROUND((P1727-Q1727)/(G1727+E1727)/12,0))</f>
        <v>0</v>
      </c>
      <c r="D1727" s="294">
        <f>IF(F1727=0,0,ROUND(Q1727/F1727,0))</f>
        <v>0</v>
      </c>
      <c r="E1727" s="390"/>
      <c r="F1727" s="391"/>
      <c r="G1727" s="392"/>
      <c r="H1727" s="315"/>
      <c r="I1727" s="316"/>
      <c r="J1727" s="292" t="s">
        <v>120</v>
      </c>
      <c r="K1727" s="292">
        <f>H1727</f>
        <v>0</v>
      </c>
      <c r="L1727" s="316"/>
      <c r="M1727" s="316"/>
      <c r="N1727" s="292" t="s">
        <v>120</v>
      </c>
      <c r="O1727" s="292">
        <f>L1727</f>
        <v>0</v>
      </c>
      <c r="P1727" s="292">
        <f>H1727+L1727</f>
        <v>0</v>
      </c>
      <c r="Q1727" s="292">
        <f>I1727+M1727</f>
        <v>0</v>
      </c>
      <c r="R1727" s="292" t="s">
        <v>120</v>
      </c>
      <c r="S1727" s="294">
        <f>P1727</f>
        <v>0</v>
      </c>
    </row>
    <row r="1728" spans="1:19" ht="15.6" hidden="1" thickBot="1" x14ac:dyDescent="0.35">
      <c r="A1728" s="307" t="s">
        <v>122</v>
      </c>
      <c r="B1728" s="291" t="s">
        <v>120</v>
      </c>
      <c r="C1728" s="292">
        <f>IF(E1728+G1728=0, 0, ROUND((P1728-Q1728)/(G1728+E1728)/12,0))</f>
        <v>0</v>
      </c>
      <c r="D1728" s="294">
        <f>IF(F1728=0,0,ROUND(Q1728/F1728,0))</f>
        <v>0</v>
      </c>
      <c r="E1728" s="390"/>
      <c r="F1728" s="391"/>
      <c r="G1728" s="392"/>
      <c r="H1728" s="315"/>
      <c r="I1728" s="316"/>
      <c r="J1728" s="292" t="s">
        <v>120</v>
      </c>
      <c r="K1728" s="292">
        <f>H1728</f>
        <v>0</v>
      </c>
      <c r="L1728" s="316"/>
      <c r="M1728" s="316"/>
      <c r="N1728" s="292" t="s">
        <v>120</v>
      </c>
      <c r="O1728" s="292">
        <f>L1728</f>
        <v>0</v>
      </c>
      <c r="P1728" s="292">
        <f>H1728+L1728</f>
        <v>0</v>
      </c>
      <c r="Q1728" s="292">
        <f>I1728+M1728</f>
        <v>0</v>
      </c>
      <c r="R1728" s="292" t="s">
        <v>120</v>
      </c>
      <c r="S1728" s="294">
        <f>P1728</f>
        <v>0</v>
      </c>
    </row>
    <row r="1729" spans="1:19" ht="15.6" hidden="1" thickBot="1" x14ac:dyDescent="0.35">
      <c r="A1729" s="307" t="s">
        <v>123</v>
      </c>
      <c r="B1729" s="291" t="s">
        <v>120</v>
      </c>
      <c r="C1729" s="292" t="s">
        <v>120</v>
      </c>
      <c r="D1729" s="294" t="s">
        <v>120</v>
      </c>
      <c r="E1729" s="379" t="s">
        <v>120</v>
      </c>
      <c r="F1729" s="380" t="s">
        <v>120</v>
      </c>
      <c r="G1729" s="381" t="s">
        <v>120</v>
      </c>
      <c r="H1729" s="295" t="s">
        <v>120</v>
      </c>
      <c r="I1729" s="292" t="s">
        <v>120</v>
      </c>
      <c r="J1729" s="316"/>
      <c r="K1729" s="292">
        <f>J1729</f>
        <v>0</v>
      </c>
      <c r="L1729" s="292" t="s">
        <v>120</v>
      </c>
      <c r="M1729" s="292" t="s">
        <v>120</v>
      </c>
      <c r="N1729" s="316"/>
      <c r="O1729" s="292">
        <f>N1729</f>
        <v>0</v>
      </c>
      <c r="P1729" s="292" t="s">
        <v>120</v>
      </c>
      <c r="Q1729" s="292" t="s">
        <v>120</v>
      </c>
      <c r="R1729" s="292">
        <f>J1729+N1729</f>
        <v>0</v>
      </c>
      <c r="S1729" s="294">
        <f>R1729</f>
        <v>0</v>
      </c>
    </row>
    <row r="1730" spans="1:19" ht="18.600000000000001" hidden="1" thickBot="1" x14ac:dyDescent="0.35">
      <c r="A1730" s="308" t="s">
        <v>125</v>
      </c>
      <c r="B1730" s="309"/>
      <c r="C1730" s="292">
        <f>IF(E1730+G1730=0, 0, ROUND((P1730-Q1730)/(G1730+E1730)/12,0))</f>
        <v>0</v>
      </c>
      <c r="D1730" s="294">
        <f>IF(F1730=0,0,ROUND(Q1730/F1730,0))</f>
        <v>0</v>
      </c>
      <c r="E1730" s="379">
        <f>E1731+E1732</f>
        <v>0</v>
      </c>
      <c r="F1730" s="380">
        <f>F1731+F1732</f>
        <v>0</v>
      </c>
      <c r="G1730" s="381">
        <f>G1731+G1732</f>
        <v>0</v>
      </c>
      <c r="H1730" s="295">
        <f>H1731+H1732</f>
        <v>0</v>
      </c>
      <c r="I1730" s="292">
        <f t="shared" ref="I1730" si="553">I1731+I1732</f>
        <v>0</v>
      </c>
      <c r="J1730" s="292">
        <f>J1733</f>
        <v>0</v>
      </c>
      <c r="K1730" s="292">
        <f>IF(H1730+J1730=K1731+K1732+K1733,H1730+J1730,"CHYBA")</f>
        <v>0</v>
      </c>
      <c r="L1730" s="292">
        <f>L1731+L1732</f>
        <v>0</v>
      </c>
      <c r="M1730" s="292">
        <f>M1731+M1732</f>
        <v>0</v>
      </c>
      <c r="N1730" s="292">
        <f>N1733</f>
        <v>0</v>
      </c>
      <c r="O1730" s="292">
        <f>IF(L1730+N1730=O1731+O1732+O1733,L1730+N1730,"CHYBA")</f>
        <v>0</v>
      </c>
      <c r="P1730" s="292">
        <f>P1731+P1732</f>
        <v>0</v>
      </c>
      <c r="Q1730" s="292">
        <f>Q1731+Q1732</f>
        <v>0</v>
      </c>
      <c r="R1730" s="292">
        <f>R1733</f>
        <v>0</v>
      </c>
      <c r="S1730" s="294">
        <f>IF(P1730+R1730=S1731+S1732+S1733,P1730+R1730,"CHYBA")</f>
        <v>0</v>
      </c>
    </row>
    <row r="1731" spans="1:19" ht="15.6" hidden="1" thickBot="1" x14ac:dyDescent="0.35">
      <c r="A1731" s="307" t="s">
        <v>121</v>
      </c>
      <c r="B1731" s="291" t="s">
        <v>120</v>
      </c>
      <c r="C1731" s="292">
        <f>IF(E1731+G1731=0, 0, ROUND((P1731-Q1731)/(G1731+E1731)/12,0))</f>
        <v>0</v>
      </c>
      <c r="D1731" s="294">
        <f>IF(F1731=0,0,ROUND(Q1731/F1731,0))</f>
        <v>0</v>
      </c>
      <c r="E1731" s="390"/>
      <c r="F1731" s="391"/>
      <c r="G1731" s="392"/>
      <c r="H1731" s="315"/>
      <c r="I1731" s="316"/>
      <c r="J1731" s="292" t="s">
        <v>120</v>
      </c>
      <c r="K1731" s="292">
        <f>H1731</f>
        <v>0</v>
      </c>
      <c r="L1731" s="316"/>
      <c r="M1731" s="316"/>
      <c r="N1731" s="292" t="s">
        <v>120</v>
      </c>
      <c r="O1731" s="292">
        <f>L1731</f>
        <v>0</v>
      </c>
      <c r="P1731" s="292">
        <f>H1731+L1731</f>
        <v>0</v>
      </c>
      <c r="Q1731" s="292">
        <f>I1731+M1731</f>
        <v>0</v>
      </c>
      <c r="R1731" s="292" t="s">
        <v>120</v>
      </c>
      <c r="S1731" s="294">
        <f>P1731</f>
        <v>0</v>
      </c>
    </row>
    <row r="1732" spans="1:19" ht="15.6" hidden="1" thickBot="1" x14ac:dyDescent="0.35">
      <c r="A1732" s="307" t="s">
        <v>122</v>
      </c>
      <c r="B1732" s="291" t="s">
        <v>120</v>
      </c>
      <c r="C1732" s="292">
        <f>IF(E1732+G1732=0, 0, ROUND((P1732-Q1732)/(G1732+E1732)/12,0))</f>
        <v>0</v>
      </c>
      <c r="D1732" s="294">
        <f>IF(F1732=0,0,ROUND(Q1732/F1732,0))</f>
        <v>0</v>
      </c>
      <c r="E1732" s="390"/>
      <c r="F1732" s="391"/>
      <c r="G1732" s="392"/>
      <c r="H1732" s="315"/>
      <c r="I1732" s="316"/>
      <c r="J1732" s="292" t="s">
        <v>120</v>
      </c>
      <c r="K1732" s="292">
        <f>H1732</f>
        <v>0</v>
      </c>
      <c r="L1732" s="316"/>
      <c r="M1732" s="316"/>
      <c r="N1732" s="292" t="s">
        <v>120</v>
      </c>
      <c r="O1732" s="292">
        <f>L1732</f>
        <v>0</v>
      </c>
      <c r="P1732" s="292">
        <f>H1732+L1732</f>
        <v>0</v>
      </c>
      <c r="Q1732" s="292">
        <f>I1732+M1732</f>
        <v>0</v>
      </c>
      <c r="R1732" s="292" t="s">
        <v>120</v>
      </c>
      <c r="S1732" s="294">
        <f>P1732</f>
        <v>0</v>
      </c>
    </row>
    <row r="1733" spans="1:19" ht="15.6" hidden="1" thickBot="1" x14ac:dyDescent="0.35">
      <c r="A1733" s="307" t="s">
        <v>123</v>
      </c>
      <c r="B1733" s="291" t="s">
        <v>120</v>
      </c>
      <c r="C1733" s="292" t="s">
        <v>120</v>
      </c>
      <c r="D1733" s="294" t="s">
        <v>120</v>
      </c>
      <c r="E1733" s="379" t="s">
        <v>120</v>
      </c>
      <c r="F1733" s="380" t="s">
        <v>120</v>
      </c>
      <c r="G1733" s="381" t="s">
        <v>120</v>
      </c>
      <c r="H1733" s="295" t="s">
        <v>120</v>
      </c>
      <c r="I1733" s="292" t="s">
        <v>120</v>
      </c>
      <c r="J1733" s="316"/>
      <c r="K1733" s="292">
        <f>J1733</f>
        <v>0</v>
      </c>
      <c r="L1733" s="292" t="s">
        <v>120</v>
      </c>
      <c r="M1733" s="292" t="s">
        <v>120</v>
      </c>
      <c r="N1733" s="316"/>
      <c r="O1733" s="292">
        <f>N1733</f>
        <v>0</v>
      </c>
      <c r="P1733" s="292" t="s">
        <v>120</v>
      </c>
      <c r="Q1733" s="292" t="s">
        <v>120</v>
      </c>
      <c r="R1733" s="292">
        <f>J1733+N1733</f>
        <v>0</v>
      </c>
      <c r="S1733" s="294">
        <f>R1733</f>
        <v>0</v>
      </c>
    </row>
    <row r="1734" spans="1:19" ht="18.600000000000001" hidden="1" thickBot="1" x14ac:dyDescent="0.35">
      <c r="A1734" s="308" t="s">
        <v>125</v>
      </c>
      <c r="B1734" s="309"/>
      <c r="C1734" s="292">
        <f>IF(E1734+G1734=0, 0, ROUND((P1734-Q1734)/(G1734+E1734)/12,0))</f>
        <v>0</v>
      </c>
      <c r="D1734" s="294">
        <f>IF(F1734=0,0,ROUND(Q1734/F1734,0))</f>
        <v>0</v>
      </c>
      <c r="E1734" s="379">
        <f>E1735+E1736</f>
        <v>0</v>
      </c>
      <c r="F1734" s="380">
        <f>F1735+F1736</f>
        <v>0</v>
      </c>
      <c r="G1734" s="381">
        <f>G1735+G1736</f>
        <v>0</v>
      </c>
      <c r="H1734" s="295">
        <f>H1735+H1736</f>
        <v>0</v>
      </c>
      <c r="I1734" s="292">
        <f t="shared" ref="I1734" si="554">I1735+I1736</f>
        <v>0</v>
      </c>
      <c r="J1734" s="292">
        <f>J1737</f>
        <v>0</v>
      </c>
      <c r="K1734" s="292">
        <f>IF(H1734+J1734=K1735+K1736+K1737,H1734+J1734,"CHYBA")</f>
        <v>0</v>
      </c>
      <c r="L1734" s="292">
        <f>L1735+L1736</f>
        <v>0</v>
      </c>
      <c r="M1734" s="292">
        <f>M1735+M1736</f>
        <v>0</v>
      </c>
      <c r="N1734" s="292">
        <f>N1737</f>
        <v>0</v>
      </c>
      <c r="O1734" s="292">
        <f>IF(L1734+N1734=O1735+O1736+O1737,L1734+N1734,"CHYBA")</f>
        <v>0</v>
      </c>
      <c r="P1734" s="292">
        <f>P1735+P1736</f>
        <v>0</v>
      </c>
      <c r="Q1734" s="292">
        <f>Q1735+Q1736</f>
        <v>0</v>
      </c>
      <c r="R1734" s="292">
        <f>R1737</f>
        <v>0</v>
      </c>
      <c r="S1734" s="294">
        <f>IF(P1734+R1734=S1735+S1736+S1737,P1734+R1734,"CHYBA")</f>
        <v>0</v>
      </c>
    </row>
    <row r="1735" spans="1:19" ht="15.6" hidden="1" thickBot="1" x14ac:dyDescent="0.35">
      <c r="A1735" s="307" t="s">
        <v>121</v>
      </c>
      <c r="B1735" s="291" t="s">
        <v>120</v>
      </c>
      <c r="C1735" s="292">
        <f>IF(E1735+G1735=0, 0, ROUND((P1735-Q1735)/(G1735+E1735)/12,0))</f>
        <v>0</v>
      </c>
      <c r="D1735" s="294">
        <f>IF(F1735=0,0,ROUND(Q1735/F1735,0))</f>
        <v>0</v>
      </c>
      <c r="E1735" s="390"/>
      <c r="F1735" s="391"/>
      <c r="G1735" s="392"/>
      <c r="H1735" s="315"/>
      <c r="I1735" s="316"/>
      <c r="J1735" s="292" t="s">
        <v>120</v>
      </c>
      <c r="K1735" s="292">
        <f>H1735</f>
        <v>0</v>
      </c>
      <c r="L1735" s="316"/>
      <c r="M1735" s="316"/>
      <c r="N1735" s="292" t="s">
        <v>120</v>
      </c>
      <c r="O1735" s="292">
        <f>L1735</f>
        <v>0</v>
      </c>
      <c r="P1735" s="292">
        <f>H1735+L1735</f>
        <v>0</v>
      </c>
      <c r="Q1735" s="292">
        <f>I1735+M1735</f>
        <v>0</v>
      </c>
      <c r="R1735" s="292" t="s">
        <v>120</v>
      </c>
      <c r="S1735" s="294">
        <f>P1735</f>
        <v>0</v>
      </c>
    </row>
    <row r="1736" spans="1:19" ht="15.6" hidden="1" thickBot="1" x14ac:dyDescent="0.35">
      <c r="A1736" s="307" t="s">
        <v>122</v>
      </c>
      <c r="B1736" s="291" t="s">
        <v>120</v>
      </c>
      <c r="C1736" s="292">
        <f>IF(E1736+G1736=0, 0, ROUND((P1736-Q1736)/(G1736+E1736)/12,0))</f>
        <v>0</v>
      </c>
      <c r="D1736" s="294">
        <f>IF(F1736=0,0,ROUND(Q1736/F1736,0))</f>
        <v>0</v>
      </c>
      <c r="E1736" s="390"/>
      <c r="F1736" s="391"/>
      <c r="G1736" s="392"/>
      <c r="H1736" s="315"/>
      <c r="I1736" s="316"/>
      <c r="J1736" s="292" t="s">
        <v>120</v>
      </c>
      <c r="K1736" s="292">
        <f>H1736</f>
        <v>0</v>
      </c>
      <c r="L1736" s="316"/>
      <c r="M1736" s="316"/>
      <c r="N1736" s="292" t="s">
        <v>120</v>
      </c>
      <c r="O1736" s="292">
        <f>L1736</f>
        <v>0</v>
      </c>
      <c r="P1736" s="292">
        <f>H1736+L1736</f>
        <v>0</v>
      </c>
      <c r="Q1736" s="292">
        <f>I1736+M1736</f>
        <v>0</v>
      </c>
      <c r="R1736" s="292" t="s">
        <v>120</v>
      </c>
      <c r="S1736" s="294">
        <f>P1736</f>
        <v>0</v>
      </c>
    </row>
    <row r="1737" spans="1:19" ht="15.6" hidden="1" thickBot="1" x14ac:dyDescent="0.35">
      <c r="A1737" s="307" t="s">
        <v>123</v>
      </c>
      <c r="B1737" s="291" t="s">
        <v>120</v>
      </c>
      <c r="C1737" s="292" t="s">
        <v>120</v>
      </c>
      <c r="D1737" s="294" t="s">
        <v>120</v>
      </c>
      <c r="E1737" s="379" t="s">
        <v>120</v>
      </c>
      <c r="F1737" s="380" t="s">
        <v>120</v>
      </c>
      <c r="G1737" s="381" t="s">
        <v>120</v>
      </c>
      <c r="H1737" s="295" t="s">
        <v>120</v>
      </c>
      <c r="I1737" s="292" t="s">
        <v>120</v>
      </c>
      <c r="J1737" s="316"/>
      <c r="K1737" s="292">
        <f>J1737</f>
        <v>0</v>
      </c>
      <c r="L1737" s="292" t="s">
        <v>120</v>
      </c>
      <c r="M1737" s="292" t="s">
        <v>120</v>
      </c>
      <c r="N1737" s="316"/>
      <c r="O1737" s="292">
        <f>N1737</f>
        <v>0</v>
      </c>
      <c r="P1737" s="292" t="s">
        <v>120</v>
      </c>
      <c r="Q1737" s="292" t="s">
        <v>120</v>
      </c>
      <c r="R1737" s="292">
        <f>J1737+N1737</f>
        <v>0</v>
      </c>
      <c r="S1737" s="294">
        <f>R1737</f>
        <v>0</v>
      </c>
    </row>
    <row r="1738" spans="1:19" ht="18.600000000000001" hidden="1" thickBot="1" x14ac:dyDescent="0.35">
      <c r="A1738" s="308" t="s">
        <v>125</v>
      </c>
      <c r="B1738" s="309"/>
      <c r="C1738" s="292">
        <f>IF(E1738+G1738=0, 0, ROUND((P1738-Q1738)/(G1738+E1738)/12,0))</f>
        <v>0</v>
      </c>
      <c r="D1738" s="294">
        <f>IF(F1738=0,0,ROUND(Q1738/F1738,0))</f>
        <v>0</v>
      </c>
      <c r="E1738" s="379">
        <f>E1739+E1740</f>
        <v>0</v>
      </c>
      <c r="F1738" s="380">
        <f>F1739+F1740</f>
        <v>0</v>
      </c>
      <c r="G1738" s="381">
        <f>G1739+G1740</f>
        <v>0</v>
      </c>
      <c r="H1738" s="295">
        <f>H1739+H1740</f>
        <v>0</v>
      </c>
      <c r="I1738" s="292">
        <f t="shared" ref="I1738" si="555">I1739+I1740</f>
        <v>0</v>
      </c>
      <c r="J1738" s="292">
        <f>J1741</f>
        <v>0</v>
      </c>
      <c r="K1738" s="292">
        <f>IF(H1738+J1738=K1739+K1740+K1741,H1738+J1738,"CHYBA")</f>
        <v>0</v>
      </c>
      <c r="L1738" s="292">
        <f>L1739+L1740</f>
        <v>0</v>
      </c>
      <c r="M1738" s="292">
        <f>M1739+M1740</f>
        <v>0</v>
      </c>
      <c r="N1738" s="292">
        <f>N1741</f>
        <v>0</v>
      </c>
      <c r="O1738" s="292">
        <f>IF(L1738+N1738=O1739+O1740+O1741,L1738+N1738,"CHYBA")</f>
        <v>0</v>
      </c>
      <c r="P1738" s="292">
        <f>P1739+P1740</f>
        <v>0</v>
      </c>
      <c r="Q1738" s="292">
        <f>Q1739+Q1740</f>
        <v>0</v>
      </c>
      <c r="R1738" s="292">
        <f>R1741</f>
        <v>0</v>
      </c>
      <c r="S1738" s="294">
        <f>IF(P1738+R1738=S1739+S1740+S1741,P1738+R1738,"CHYBA")</f>
        <v>0</v>
      </c>
    </row>
    <row r="1739" spans="1:19" ht="15.6" hidden="1" thickBot="1" x14ac:dyDescent="0.35">
      <c r="A1739" s="307" t="s">
        <v>121</v>
      </c>
      <c r="B1739" s="291" t="s">
        <v>120</v>
      </c>
      <c r="C1739" s="292">
        <f>IF(E1739+G1739=0, 0, ROUND((P1739-Q1739)/(G1739+E1739)/12,0))</f>
        <v>0</v>
      </c>
      <c r="D1739" s="294">
        <f>IF(F1739=0,0,ROUND(Q1739/F1739,0))</f>
        <v>0</v>
      </c>
      <c r="E1739" s="390"/>
      <c r="F1739" s="391"/>
      <c r="G1739" s="392"/>
      <c r="H1739" s="315"/>
      <c r="I1739" s="316"/>
      <c r="J1739" s="292" t="s">
        <v>120</v>
      </c>
      <c r="K1739" s="292">
        <f>H1739</f>
        <v>0</v>
      </c>
      <c r="L1739" s="316"/>
      <c r="M1739" s="316"/>
      <c r="N1739" s="292" t="s">
        <v>120</v>
      </c>
      <c r="O1739" s="292">
        <f>L1739</f>
        <v>0</v>
      </c>
      <c r="P1739" s="292">
        <f>H1739+L1739</f>
        <v>0</v>
      </c>
      <c r="Q1739" s="292">
        <f>I1739+M1739</f>
        <v>0</v>
      </c>
      <c r="R1739" s="292" t="s">
        <v>120</v>
      </c>
      <c r="S1739" s="294">
        <f>P1739</f>
        <v>0</v>
      </c>
    </row>
    <row r="1740" spans="1:19" ht="15.6" hidden="1" thickBot="1" x14ac:dyDescent="0.35">
      <c r="A1740" s="307" t="s">
        <v>122</v>
      </c>
      <c r="B1740" s="291" t="s">
        <v>120</v>
      </c>
      <c r="C1740" s="292">
        <f>IF(E1740+G1740=0, 0, ROUND((P1740-Q1740)/(G1740+E1740)/12,0))</f>
        <v>0</v>
      </c>
      <c r="D1740" s="294">
        <f>IF(F1740=0,0,ROUND(Q1740/F1740,0))</f>
        <v>0</v>
      </c>
      <c r="E1740" s="390"/>
      <c r="F1740" s="391"/>
      <c r="G1740" s="392"/>
      <c r="H1740" s="315"/>
      <c r="I1740" s="316"/>
      <c r="J1740" s="292" t="s">
        <v>120</v>
      </c>
      <c r="K1740" s="292">
        <f>H1740</f>
        <v>0</v>
      </c>
      <c r="L1740" s="316"/>
      <c r="M1740" s="316"/>
      <c r="N1740" s="292" t="s">
        <v>120</v>
      </c>
      <c r="O1740" s="292">
        <f>L1740</f>
        <v>0</v>
      </c>
      <c r="P1740" s="292">
        <f>H1740+L1740</f>
        <v>0</v>
      </c>
      <c r="Q1740" s="292">
        <f>I1740+M1740</f>
        <v>0</v>
      </c>
      <c r="R1740" s="292" t="s">
        <v>120</v>
      </c>
      <c r="S1740" s="294">
        <f>P1740</f>
        <v>0</v>
      </c>
    </row>
    <row r="1741" spans="1:19" ht="15.6" hidden="1" thickBot="1" x14ac:dyDescent="0.35">
      <c r="A1741" s="325" t="s">
        <v>123</v>
      </c>
      <c r="B1741" s="326" t="s">
        <v>120</v>
      </c>
      <c r="C1741" s="327" t="s">
        <v>120</v>
      </c>
      <c r="D1741" s="333" t="s">
        <v>120</v>
      </c>
      <c r="E1741" s="382" t="s">
        <v>120</v>
      </c>
      <c r="F1741" s="383" t="s">
        <v>120</v>
      </c>
      <c r="G1741" s="384" t="s">
        <v>120</v>
      </c>
      <c r="H1741" s="331" t="s">
        <v>120</v>
      </c>
      <c r="I1741" s="327" t="s">
        <v>120</v>
      </c>
      <c r="J1741" s="332"/>
      <c r="K1741" s="327">
        <f>J1741</f>
        <v>0</v>
      </c>
      <c r="L1741" s="327" t="s">
        <v>120</v>
      </c>
      <c r="M1741" s="327" t="s">
        <v>120</v>
      </c>
      <c r="N1741" s="332"/>
      <c r="O1741" s="327">
        <f>N1741</f>
        <v>0</v>
      </c>
      <c r="P1741" s="327" t="s">
        <v>120</v>
      </c>
      <c r="Q1741" s="327" t="s">
        <v>120</v>
      </c>
      <c r="R1741" s="327">
        <f>J1741+N1741</f>
        <v>0</v>
      </c>
      <c r="S1741" s="333">
        <f>R1741</f>
        <v>0</v>
      </c>
    </row>
    <row r="1742" spans="1:19" ht="16.2" hidden="1" thickBot="1" x14ac:dyDescent="0.35">
      <c r="A1742" s="301" t="s">
        <v>130</v>
      </c>
      <c r="B1742" s="302" t="s">
        <v>120</v>
      </c>
      <c r="C1742" s="319">
        <f>IF(E1742+G1742=0, 0, ROUND((P1742-Q1742)/(G1742+E1742)/12,0))</f>
        <v>0</v>
      </c>
      <c r="D1742" s="324">
        <f>IF(F1742=0,0,ROUND(Q1742/F1742,0))</f>
        <v>0</v>
      </c>
      <c r="E1742" s="395">
        <f>E1743+E1744</f>
        <v>0</v>
      </c>
      <c r="F1742" s="396">
        <f>F1743+F1744</f>
        <v>0</v>
      </c>
      <c r="G1742" s="397">
        <f>G1743+G1744</f>
        <v>0</v>
      </c>
      <c r="H1742" s="306">
        <f>H1743+H1744</f>
        <v>0</v>
      </c>
      <c r="I1742" s="303">
        <f t="shared" ref="I1742" si="556">I1743+I1744</f>
        <v>0</v>
      </c>
      <c r="J1742" s="303">
        <f>J1745</f>
        <v>0</v>
      </c>
      <c r="K1742" s="303">
        <f>IF(H1742+J1742=K1743+K1744+K1745,H1742+J1742,"CHYBA")</f>
        <v>0</v>
      </c>
      <c r="L1742" s="303">
        <f>L1743+L1744</f>
        <v>0</v>
      </c>
      <c r="M1742" s="303">
        <f>M1743+M1744</f>
        <v>0</v>
      </c>
      <c r="N1742" s="303">
        <f>N1745</f>
        <v>0</v>
      </c>
      <c r="O1742" s="303">
        <f>IF(L1742+N1742=O1743+O1744+O1745,L1742+N1742,"CHYBA")</f>
        <v>0</v>
      </c>
      <c r="P1742" s="303">
        <f>P1743+P1744</f>
        <v>0</v>
      </c>
      <c r="Q1742" s="303">
        <f>Q1743+Q1744</f>
        <v>0</v>
      </c>
      <c r="R1742" s="303">
        <f>R1745</f>
        <v>0</v>
      </c>
      <c r="S1742" s="305">
        <f>IF(P1742+R1742=S1743+S1744+S1745,P1742+R1742,"CHYBA")</f>
        <v>0</v>
      </c>
    </row>
    <row r="1743" spans="1:19" ht="15.6" hidden="1" thickBot="1" x14ac:dyDescent="0.35">
      <c r="A1743" s="307" t="s">
        <v>121</v>
      </c>
      <c r="B1743" s="291" t="s">
        <v>120</v>
      </c>
      <c r="C1743" s="292">
        <f>IF(E1743+G1743=0, 0, ROUND((P1743-Q1743)/(G1743+E1743)/12,0))</f>
        <v>0</v>
      </c>
      <c r="D1743" s="294">
        <f>IF(F1743=0,0,ROUND(Q1743/F1743,0))</f>
        <v>0</v>
      </c>
      <c r="E1743" s="379">
        <f>E1747+E1751+E1755+E1759+E1763+E1767+E1771</f>
        <v>0</v>
      </c>
      <c r="F1743" s="380">
        <f>F1747+F1751+F1755+F1759+F1763+F1767+F1771</f>
        <v>0</v>
      </c>
      <c r="G1743" s="381">
        <f>G1747+G1751+G1755+G1759+G1763+G1767+G1771</f>
        <v>0</v>
      </c>
      <c r="H1743" s="295">
        <f>H1747+H1751+H1755+H1759+H1763+H1767+H1771</f>
        <v>0</v>
      </c>
      <c r="I1743" s="292">
        <f t="shared" ref="I1743:I1744" si="557">I1747+I1751+I1755+I1759+I1763+I1767+I1771</f>
        <v>0</v>
      </c>
      <c r="J1743" s="292" t="s">
        <v>120</v>
      </c>
      <c r="K1743" s="292">
        <f>H1743</f>
        <v>0</v>
      </c>
      <c r="L1743" s="292">
        <f>L1747+L1751+L1755+L1759+L1763+L1767+L1771</f>
        <v>0</v>
      </c>
      <c r="M1743" s="292">
        <f t="shared" ref="M1743:M1744" si="558">M1747+M1751+M1755+M1759+M1763+M1767+M1771</f>
        <v>0</v>
      </c>
      <c r="N1743" s="292" t="s">
        <v>120</v>
      </c>
      <c r="O1743" s="292">
        <f>L1743</f>
        <v>0</v>
      </c>
      <c r="P1743" s="292">
        <f>H1743+L1743</f>
        <v>0</v>
      </c>
      <c r="Q1743" s="292">
        <f>I1743+M1743</f>
        <v>0</v>
      </c>
      <c r="R1743" s="292" t="s">
        <v>120</v>
      </c>
      <c r="S1743" s="294">
        <f>P1743</f>
        <v>0</v>
      </c>
    </row>
    <row r="1744" spans="1:19" ht="15.6" hidden="1" thickBot="1" x14ac:dyDescent="0.35">
      <c r="A1744" s="307" t="s">
        <v>122</v>
      </c>
      <c r="B1744" s="291" t="s">
        <v>120</v>
      </c>
      <c r="C1744" s="292">
        <f>IF(E1744+G1744=0, 0, ROUND((P1744-Q1744)/(G1744+E1744)/12,0))</f>
        <v>0</v>
      </c>
      <c r="D1744" s="294">
        <f>IF(F1744=0,0,ROUND(Q1744/F1744,0))</f>
        <v>0</v>
      </c>
      <c r="E1744" s="379">
        <f>E1748+E1752+E1756+E1760+E1764+E1768+E1772</f>
        <v>0</v>
      </c>
      <c r="F1744" s="380">
        <f t="shared" ref="F1744:G1744" si="559">F1748+F1752+F1756+F1760+F1764+F1768+F1772</f>
        <v>0</v>
      </c>
      <c r="G1744" s="381">
        <f t="shared" si="559"/>
        <v>0</v>
      </c>
      <c r="H1744" s="295">
        <f>H1748+H1752+H1756+H1760+H1764+H1768+H1772</f>
        <v>0</v>
      </c>
      <c r="I1744" s="292">
        <f t="shared" si="557"/>
        <v>0</v>
      </c>
      <c r="J1744" s="292" t="s">
        <v>120</v>
      </c>
      <c r="K1744" s="292">
        <f>H1744</f>
        <v>0</v>
      </c>
      <c r="L1744" s="292">
        <f>L1748+L1752+L1756+L1760+L1764+L1768+L1772</f>
        <v>0</v>
      </c>
      <c r="M1744" s="292">
        <f t="shared" si="558"/>
        <v>0</v>
      </c>
      <c r="N1744" s="292" t="s">
        <v>120</v>
      </c>
      <c r="O1744" s="292">
        <f>L1744</f>
        <v>0</v>
      </c>
      <c r="P1744" s="292">
        <f>H1744+L1744</f>
        <v>0</v>
      </c>
      <c r="Q1744" s="292">
        <f>I1744+M1744</f>
        <v>0</v>
      </c>
      <c r="R1744" s="292" t="s">
        <v>120</v>
      </c>
      <c r="S1744" s="294">
        <f>P1744</f>
        <v>0</v>
      </c>
    </row>
    <row r="1745" spans="1:19" ht="15.6" hidden="1" thickBot="1" x14ac:dyDescent="0.35">
      <c r="A1745" s="307" t="s">
        <v>123</v>
      </c>
      <c r="B1745" s="291" t="s">
        <v>120</v>
      </c>
      <c r="C1745" s="292" t="s">
        <v>120</v>
      </c>
      <c r="D1745" s="294" t="s">
        <v>120</v>
      </c>
      <c r="E1745" s="379" t="s">
        <v>120</v>
      </c>
      <c r="F1745" s="380" t="s">
        <v>120</v>
      </c>
      <c r="G1745" s="381" t="s">
        <v>120</v>
      </c>
      <c r="H1745" s="295" t="s">
        <v>120</v>
      </c>
      <c r="I1745" s="292" t="s">
        <v>120</v>
      </c>
      <c r="J1745" s="292">
        <f>J1749+J1753+J1757+J1761+J1765+J1769+J1773</f>
        <v>0</v>
      </c>
      <c r="K1745" s="292">
        <f>J1745</f>
        <v>0</v>
      </c>
      <c r="L1745" s="292" t="s">
        <v>120</v>
      </c>
      <c r="M1745" s="292" t="s">
        <v>120</v>
      </c>
      <c r="N1745" s="292">
        <f>N1749+N1753+N1757+N1761+N1765+N1769+N1773</f>
        <v>0</v>
      </c>
      <c r="O1745" s="292">
        <f>N1745</f>
        <v>0</v>
      </c>
      <c r="P1745" s="292" t="s">
        <v>120</v>
      </c>
      <c r="Q1745" s="292" t="s">
        <v>120</v>
      </c>
      <c r="R1745" s="292">
        <f>J1745+N1745</f>
        <v>0</v>
      </c>
      <c r="S1745" s="294">
        <f>R1745</f>
        <v>0</v>
      </c>
    </row>
    <row r="1746" spans="1:19" ht="18.600000000000001" hidden="1" thickBot="1" x14ac:dyDescent="0.35">
      <c r="A1746" s="308" t="s">
        <v>125</v>
      </c>
      <c r="B1746" s="309"/>
      <c r="C1746" s="292">
        <f>IF(E1746+G1746=0, 0, ROUND((P1746-Q1746)/(G1746+E1746)/12,0))</f>
        <v>0</v>
      </c>
      <c r="D1746" s="294">
        <f>IF(F1746=0,0,ROUND(Q1746/F1746,0))</f>
        <v>0</v>
      </c>
      <c r="E1746" s="379">
        <f>E1747+E1748</f>
        <v>0</v>
      </c>
      <c r="F1746" s="380">
        <f>F1747+F1748</f>
        <v>0</v>
      </c>
      <c r="G1746" s="381">
        <f>G1747+G1748</f>
        <v>0</v>
      </c>
      <c r="H1746" s="310">
        <f>H1747+H1748</f>
        <v>0</v>
      </c>
      <c r="I1746" s="311">
        <f>I1747+I1748</f>
        <v>0</v>
      </c>
      <c r="J1746" s="311">
        <f>J1749</f>
        <v>0</v>
      </c>
      <c r="K1746" s="311">
        <f>IF(H1746+J1746=K1747+K1748+K1749,H1746+J1746,"CHYBA")</f>
        <v>0</v>
      </c>
      <c r="L1746" s="292">
        <f>L1747+L1748</f>
        <v>0</v>
      </c>
      <c r="M1746" s="292">
        <f>M1747+M1748</f>
        <v>0</v>
      </c>
      <c r="N1746" s="292">
        <f>N1749</f>
        <v>0</v>
      </c>
      <c r="O1746" s="292">
        <f>IF(L1746+N1746=O1747+O1748+O1749,L1746+N1746,"CHYBA")</f>
        <v>0</v>
      </c>
      <c r="P1746" s="292">
        <f>P1747+P1748</f>
        <v>0</v>
      </c>
      <c r="Q1746" s="292">
        <f>Q1747+Q1748</f>
        <v>0</v>
      </c>
      <c r="R1746" s="292">
        <f>R1749</f>
        <v>0</v>
      </c>
      <c r="S1746" s="294">
        <f>IF(P1746+R1746=S1747+S1748+S1749,P1746+R1746,"CHYBA")</f>
        <v>0</v>
      </c>
    </row>
    <row r="1747" spans="1:19" ht="15.6" hidden="1" thickBot="1" x14ac:dyDescent="0.35">
      <c r="A1747" s="307" t="s">
        <v>121</v>
      </c>
      <c r="B1747" s="291" t="s">
        <v>120</v>
      </c>
      <c r="C1747" s="292">
        <f>IF(E1747+G1747=0, 0, ROUND((P1747-Q1747)/(G1747+E1747)/12,0))</f>
        <v>0</v>
      </c>
      <c r="D1747" s="294">
        <f>IF(F1747=0,0,ROUND(Q1747/F1747,0))</f>
        <v>0</v>
      </c>
      <c r="E1747" s="390"/>
      <c r="F1747" s="391"/>
      <c r="G1747" s="392"/>
      <c r="H1747" s="315"/>
      <c r="I1747" s="316"/>
      <c r="J1747" s="311" t="s">
        <v>120</v>
      </c>
      <c r="K1747" s="311">
        <f>H1747</f>
        <v>0</v>
      </c>
      <c r="L1747" s="316"/>
      <c r="M1747" s="316"/>
      <c r="N1747" s="292" t="s">
        <v>120</v>
      </c>
      <c r="O1747" s="292">
        <f>L1747</f>
        <v>0</v>
      </c>
      <c r="P1747" s="292">
        <f>H1747+L1747</f>
        <v>0</v>
      </c>
      <c r="Q1747" s="292">
        <f>I1747+M1747</f>
        <v>0</v>
      </c>
      <c r="R1747" s="292" t="s">
        <v>120</v>
      </c>
      <c r="S1747" s="294">
        <f>P1747</f>
        <v>0</v>
      </c>
    </row>
    <row r="1748" spans="1:19" ht="15.6" hidden="1" thickBot="1" x14ac:dyDescent="0.35">
      <c r="A1748" s="307" t="s">
        <v>122</v>
      </c>
      <c r="B1748" s="291" t="s">
        <v>120</v>
      </c>
      <c r="C1748" s="292">
        <f>IF(E1748+G1748=0, 0, ROUND((P1748-Q1748)/(G1748+E1748)/12,0))</f>
        <v>0</v>
      </c>
      <c r="D1748" s="294">
        <f>IF(F1748=0,0,ROUND(Q1748/F1748,0))</f>
        <v>0</v>
      </c>
      <c r="E1748" s="390"/>
      <c r="F1748" s="391"/>
      <c r="G1748" s="392"/>
      <c r="H1748" s="315"/>
      <c r="I1748" s="316"/>
      <c r="J1748" s="311" t="s">
        <v>120</v>
      </c>
      <c r="K1748" s="311">
        <f>H1748</f>
        <v>0</v>
      </c>
      <c r="L1748" s="316"/>
      <c r="M1748" s="316"/>
      <c r="N1748" s="292" t="s">
        <v>120</v>
      </c>
      <c r="O1748" s="292">
        <f>L1748</f>
        <v>0</v>
      </c>
      <c r="P1748" s="292">
        <f>H1748+L1748</f>
        <v>0</v>
      </c>
      <c r="Q1748" s="292">
        <f>I1748+M1748</f>
        <v>0</v>
      </c>
      <c r="R1748" s="292" t="s">
        <v>120</v>
      </c>
      <c r="S1748" s="294">
        <f>P1748</f>
        <v>0</v>
      </c>
    </row>
    <row r="1749" spans="1:19" ht="15.6" hidden="1" thickBot="1" x14ac:dyDescent="0.35">
      <c r="A1749" s="307" t="s">
        <v>123</v>
      </c>
      <c r="B1749" s="291" t="s">
        <v>120</v>
      </c>
      <c r="C1749" s="292" t="s">
        <v>120</v>
      </c>
      <c r="D1749" s="294" t="s">
        <v>120</v>
      </c>
      <c r="E1749" s="379" t="s">
        <v>120</v>
      </c>
      <c r="F1749" s="380" t="s">
        <v>120</v>
      </c>
      <c r="G1749" s="381" t="s">
        <v>120</v>
      </c>
      <c r="H1749" s="295" t="s">
        <v>120</v>
      </c>
      <c r="I1749" s="292" t="s">
        <v>120</v>
      </c>
      <c r="J1749" s="316"/>
      <c r="K1749" s="311">
        <f>J1749</f>
        <v>0</v>
      </c>
      <c r="L1749" s="292" t="s">
        <v>120</v>
      </c>
      <c r="M1749" s="292" t="s">
        <v>120</v>
      </c>
      <c r="N1749" s="316"/>
      <c r="O1749" s="292">
        <f>N1749</f>
        <v>0</v>
      </c>
      <c r="P1749" s="292" t="s">
        <v>120</v>
      </c>
      <c r="Q1749" s="292" t="s">
        <v>120</v>
      </c>
      <c r="R1749" s="292">
        <f>J1749+N1749</f>
        <v>0</v>
      </c>
      <c r="S1749" s="294">
        <f>R1749</f>
        <v>0</v>
      </c>
    </row>
    <row r="1750" spans="1:19" ht="18.600000000000001" hidden="1" thickBot="1" x14ac:dyDescent="0.35">
      <c r="A1750" s="308" t="s">
        <v>125</v>
      </c>
      <c r="B1750" s="309"/>
      <c r="C1750" s="292">
        <f>IF(E1750+G1750=0, 0, ROUND((P1750-Q1750)/(G1750+E1750)/12,0))</f>
        <v>0</v>
      </c>
      <c r="D1750" s="294">
        <f>IF(F1750=0,0,ROUND(Q1750/F1750,0))</f>
        <v>0</v>
      </c>
      <c r="E1750" s="379">
        <f>E1751+E1752</f>
        <v>0</v>
      </c>
      <c r="F1750" s="380">
        <f>F1751+F1752</f>
        <v>0</v>
      </c>
      <c r="G1750" s="381">
        <f>G1751+G1752</f>
        <v>0</v>
      </c>
      <c r="H1750" s="295">
        <f>H1751+H1752</f>
        <v>0</v>
      </c>
      <c r="I1750" s="292">
        <f t="shared" ref="I1750" si="560">I1751+I1752</f>
        <v>0</v>
      </c>
      <c r="J1750" s="292">
        <f>J1753</f>
        <v>0</v>
      </c>
      <c r="K1750" s="292">
        <f>IF(H1750+J1750=K1751+K1752+K1753,H1750+J1750,"CHYBA")</f>
        <v>0</v>
      </c>
      <c r="L1750" s="292">
        <f>L1751+L1752</f>
        <v>0</v>
      </c>
      <c r="M1750" s="292">
        <f>M1751+M1752</f>
        <v>0</v>
      </c>
      <c r="N1750" s="292">
        <f>N1753</f>
        <v>0</v>
      </c>
      <c r="O1750" s="292">
        <f>IF(L1750+N1750=O1751+O1752+O1753,L1750+N1750,"CHYBA")</f>
        <v>0</v>
      </c>
      <c r="P1750" s="292">
        <f>P1751+P1752</f>
        <v>0</v>
      </c>
      <c r="Q1750" s="292">
        <f>Q1751+Q1752</f>
        <v>0</v>
      </c>
      <c r="R1750" s="292">
        <f>R1753</f>
        <v>0</v>
      </c>
      <c r="S1750" s="294">
        <f>IF(P1750+R1750=S1751+S1752+S1753,P1750+R1750,"CHYBA")</f>
        <v>0</v>
      </c>
    </row>
    <row r="1751" spans="1:19" ht="15.6" hidden="1" thickBot="1" x14ac:dyDescent="0.35">
      <c r="A1751" s="307" t="s">
        <v>121</v>
      </c>
      <c r="B1751" s="291" t="s">
        <v>120</v>
      </c>
      <c r="C1751" s="292">
        <f>IF(E1751+G1751=0, 0, ROUND((P1751-Q1751)/(G1751+E1751)/12,0))</f>
        <v>0</v>
      </c>
      <c r="D1751" s="294">
        <f>IF(F1751=0,0,ROUND(Q1751/F1751,0))</f>
        <v>0</v>
      </c>
      <c r="E1751" s="390"/>
      <c r="F1751" s="391"/>
      <c r="G1751" s="392"/>
      <c r="H1751" s="315"/>
      <c r="I1751" s="316"/>
      <c r="J1751" s="292" t="s">
        <v>120</v>
      </c>
      <c r="K1751" s="292">
        <f>H1751</f>
        <v>0</v>
      </c>
      <c r="L1751" s="316"/>
      <c r="M1751" s="316"/>
      <c r="N1751" s="292" t="s">
        <v>120</v>
      </c>
      <c r="O1751" s="292">
        <f>L1751</f>
        <v>0</v>
      </c>
      <c r="P1751" s="292">
        <f>H1751+L1751</f>
        <v>0</v>
      </c>
      <c r="Q1751" s="292">
        <f>I1751+M1751</f>
        <v>0</v>
      </c>
      <c r="R1751" s="292" t="s">
        <v>120</v>
      </c>
      <c r="S1751" s="294">
        <f>P1751</f>
        <v>0</v>
      </c>
    </row>
    <row r="1752" spans="1:19" ht="15.6" hidden="1" thickBot="1" x14ac:dyDescent="0.35">
      <c r="A1752" s="307" t="s">
        <v>122</v>
      </c>
      <c r="B1752" s="291" t="s">
        <v>120</v>
      </c>
      <c r="C1752" s="292">
        <f>IF(E1752+G1752=0, 0, ROUND((P1752-Q1752)/(G1752+E1752)/12,0))</f>
        <v>0</v>
      </c>
      <c r="D1752" s="294">
        <f>IF(F1752=0,0,ROUND(Q1752/F1752,0))</f>
        <v>0</v>
      </c>
      <c r="E1752" s="390"/>
      <c r="F1752" s="391"/>
      <c r="G1752" s="392"/>
      <c r="H1752" s="315"/>
      <c r="I1752" s="316"/>
      <c r="J1752" s="292" t="s">
        <v>120</v>
      </c>
      <c r="K1752" s="292">
        <f>H1752</f>
        <v>0</v>
      </c>
      <c r="L1752" s="316"/>
      <c r="M1752" s="316"/>
      <c r="N1752" s="292" t="s">
        <v>120</v>
      </c>
      <c r="O1752" s="292">
        <f>L1752</f>
        <v>0</v>
      </c>
      <c r="P1752" s="292">
        <f>H1752+L1752</f>
        <v>0</v>
      </c>
      <c r="Q1752" s="292">
        <f>I1752+M1752</f>
        <v>0</v>
      </c>
      <c r="R1752" s="292" t="s">
        <v>120</v>
      </c>
      <c r="S1752" s="294">
        <f>P1752</f>
        <v>0</v>
      </c>
    </row>
    <row r="1753" spans="1:19" ht="15.6" hidden="1" thickBot="1" x14ac:dyDescent="0.35">
      <c r="A1753" s="307" t="s">
        <v>123</v>
      </c>
      <c r="B1753" s="291" t="s">
        <v>120</v>
      </c>
      <c r="C1753" s="292" t="s">
        <v>120</v>
      </c>
      <c r="D1753" s="294" t="s">
        <v>120</v>
      </c>
      <c r="E1753" s="379" t="s">
        <v>120</v>
      </c>
      <c r="F1753" s="380" t="s">
        <v>120</v>
      </c>
      <c r="G1753" s="381" t="s">
        <v>120</v>
      </c>
      <c r="H1753" s="295" t="s">
        <v>120</v>
      </c>
      <c r="I1753" s="292" t="s">
        <v>120</v>
      </c>
      <c r="J1753" s="316"/>
      <c r="K1753" s="292">
        <f>J1753</f>
        <v>0</v>
      </c>
      <c r="L1753" s="292" t="s">
        <v>120</v>
      </c>
      <c r="M1753" s="292" t="s">
        <v>120</v>
      </c>
      <c r="N1753" s="316"/>
      <c r="O1753" s="292">
        <f>N1753</f>
        <v>0</v>
      </c>
      <c r="P1753" s="292" t="s">
        <v>120</v>
      </c>
      <c r="Q1753" s="292" t="s">
        <v>120</v>
      </c>
      <c r="R1753" s="292">
        <f>J1753+N1753</f>
        <v>0</v>
      </c>
      <c r="S1753" s="294">
        <f>R1753</f>
        <v>0</v>
      </c>
    </row>
    <row r="1754" spans="1:19" ht="18.600000000000001" hidden="1" thickBot="1" x14ac:dyDescent="0.35">
      <c r="A1754" s="308" t="s">
        <v>125</v>
      </c>
      <c r="B1754" s="309"/>
      <c r="C1754" s="292">
        <f>IF(E1754+G1754=0, 0, ROUND((P1754-Q1754)/(G1754+E1754)/12,0))</f>
        <v>0</v>
      </c>
      <c r="D1754" s="294">
        <f>IF(F1754=0,0,ROUND(Q1754/F1754,0))</f>
        <v>0</v>
      </c>
      <c r="E1754" s="379">
        <f>E1755+E1756</f>
        <v>0</v>
      </c>
      <c r="F1754" s="380">
        <f>F1755+F1756</f>
        <v>0</v>
      </c>
      <c r="G1754" s="381">
        <f>G1755+G1756</f>
        <v>0</v>
      </c>
      <c r="H1754" s="295">
        <f>H1755+H1756</f>
        <v>0</v>
      </c>
      <c r="I1754" s="292">
        <f t="shared" ref="I1754" si="561">I1755+I1756</f>
        <v>0</v>
      </c>
      <c r="J1754" s="292">
        <f>J1757</f>
        <v>0</v>
      </c>
      <c r="K1754" s="292">
        <f>IF(H1754+J1754=K1755+K1756+K1757,H1754+J1754,"CHYBA")</f>
        <v>0</v>
      </c>
      <c r="L1754" s="292">
        <f>L1755+L1756</f>
        <v>0</v>
      </c>
      <c r="M1754" s="292">
        <f>M1755+M1756</f>
        <v>0</v>
      </c>
      <c r="N1754" s="292">
        <f>N1757</f>
        <v>0</v>
      </c>
      <c r="O1754" s="292">
        <f>IF(L1754+N1754=O1755+O1756+O1757,L1754+N1754,"CHYBA")</f>
        <v>0</v>
      </c>
      <c r="P1754" s="292">
        <f>P1755+P1756</f>
        <v>0</v>
      </c>
      <c r="Q1754" s="292">
        <f>Q1755+Q1756</f>
        <v>0</v>
      </c>
      <c r="R1754" s="292">
        <f>R1757</f>
        <v>0</v>
      </c>
      <c r="S1754" s="294">
        <f>IF(P1754+R1754=S1755+S1756+S1757,P1754+R1754,"CHYBA")</f>
        <v>0</v>
      </c>
    </row>
    <row r="1755" spans="1:19" ht="15.6" hidden="1" thickBot="1" x14ac:dyDescent="0.35">
      <c r="A1755" s="307" t="s">
        <v>121</v>
      </c>
      <c r="B1755" s="291" t="s">
        <v>120</v>
      </c>
      <c r="C1755" s="292">
        <f>IF(E1755+G1755=0, 0, ROUND((P1755-Q1755)/(G1755+E1755)/12,0))</f>
        <v>0</v>
      </c>
      <c r="D1755" s="294">
        <f>IF(F1755=0,0,ROUND(Q1755/F1755,0))</f>
        <v>0</v>
      </c>
      <c r="E1755" s="390"/>
      <c r="F1755" s="391"/>
      <c r="G1755" s="392"/>
      <c r="H1755" s="315"/>
      <c r="I1755" s="316"/>
      <c r="J1755" s="292" t="s">
        <v>120</v>
      </c>
      <c r="K1755" s="292">
        <f>H1755</f>
        <v>0</v>
      </c>
      <c r="L1755" s="316"/>
      <c r="M1755" s="316"/>
      <c r="N1755" s="292" t="s">
        <v>120</v>
      </c>
      <c r="O1755" s="292">
        <f>L1755</f>
        <v>0</v>
      </c>
      <c r="P1755" s="292">
        <f>H1755+L1755</f>
        <v>0</v>
      </c>
      <c r="Q1755" s="292">
        <f>I1755+M1755</f>
        <v>0</v>
      </c>
      <c r="R1755" s="292" t="s">
        <v>120</v>
      </c>
      <c r="S1755" s="294">
        <f>P1755</f>
        <v>0</v>
      </c>
    </row>
    <row r="1756" spans="1:19" ht="15.6" hidden="1" thickBot="1" x14ac:dyDescent="0.35">
      <c r="A1756" s="307" t="s">
        <v>122</v>
      </c>
      <c r="B1756" s="291" t="s">
        <v>120</v>
      </c>
      <c r="C1756" s="292">
        <f>IF(E1756+G1756=0, 0, ROUND((P1756-Q1756)/(G1756+E1756)/12,0))</f>
        <v>0</v>
      </c>
      <c r="D1756" s="294">
        <f>IF(F1756=0,0,ROUND(Q1756/F1756,0))</f>
        <v>0</v>
      </c>
      <c r="E1756" s="390"/>
      <c r="F1756" s="391"/>
      <c r="G1756" s="392"/>
      <c r="H1756" s="315"/>
      <c r="I1756" s="316"/>
      <c r="J1756" s="292" t="s">
        <v>120</v>
      </c>
      <c r="K1756" s="292">
        <f>H1756</f>
        <v>0</v>
      </c>
      <c r="L1756" s="316"/>
      <c r="M1756" s="316"/>
      <c r="N1756" s="292" t="s">
        <v>120</v>
      </c>
      <c r="O1756" s="292">
        <f>L1756</f>
        <v>0</v>
      </c>
      <c r="P1756" s="292">
        <f>H1756+L1756</f>
        <v>0</v>
      </c>
      <c r="Q1756" s="292">
        <f>I1756+M1756</f>
        <v>0</v>
      </c>
      <c r="R1756" s="292" t="s">
        <v>120</v>
      </c>
      <c r="S1756" s="294">
        <f>P1756</f>
        <v>0</v>
      </c>
    </row>
    <row r="1757" spans="1:19" ht="15.6" hidden="1" thickBot="1" x14ac:dyDescent="0.35">
      <c r="A1757" s="307" t="s">
        <v>123</v>
      </c>
      <c r="B1757" s="291" t="s">
        <v>120</v>
      </c>
      <c r="C1757" s="292" t="s">
        <v>120</v>
      </c>
      <c r="D1757" s="294" t="s">
        <v>120</v>
      </c>
      <c r="E1757" s="379" t="s">
        <v>120</v>
      </c>
      <c r="F1757" s="380" t="s">
        <v>120</v>
      </c>
      <c r="G1757" s="381" t="s">
        <v>120</v>
      </c>
      <c r="H1757" s="295" t="s">
        <v>120</v>
      </c>
      <c r="I1757" s="292" t="s">
        <v>120</v>
      </c>
      <c r="J1757" s="316"/>
      <c r="K1757" s="292">
        <f>J1757</f>
        <v>0</v>
      </c>
      <c r="L1757" s="292" t="s">
        <v>120</v>
      </c>
      <c r="M1757" s="292" t="s">
        <v>120</v>
      </c>
      <c r="N1757" s="316"/>
      <c r="O1757" s="292">
        <f>N1757</f>
        <v>0</v>
      </c>
      <c r="P1757" s="292" t="s">
        <v>120</v>
      </c>
      <c r="Q1757" s="292" t="s">
        <v>120</v>
      </c>
      <c r="R1757" s="292">
        <f>J1757+N1757</f>
        <v>0</v>
      </c>
      <c r="S1757" s="294">
        <f>R1757</f>
        <v>0</v>
      </c>
    </row>
    <row r="1758" spans="1:19" ht="18.600000000000001" hidden="1" thickBot="1" x14ac:dyDescent="0.35">
      <c r="A1758" s="308" t="s">
        <v>125</v>
      </c>
      <c r="B1758" s="309"/>
      <c r="C1758" s="292">
        <f>IF(E1758+G1758=0, 0, ROUND((P1758-Q1758)/(G1758+E1758)/12,0))</f>
        <v>0</v>
      </c>
      <c r="D1758" s="294">
        <f>IF(F1758=0,0,ROUND(Q1758/F1758,0))</f>
        <v>0</v>
      </c>
      <c r="E1758" s="379">
        <f>E1759+E1760</f>
        <v>0</v>
      </c>
      <c r="F1758" s="380">
        <f>F1759+F1760</f>
        <v>0</v>
      </c>
      <c r="G1758" s="381">
        <f>G1759+G1760</f>
        <v>0</v>
      </c>
      <c r="H1758" s="295">
        <f>H1759+H1760</f>
        <v>0</v>
      </c>
      <c r="I1758" s="292">
        <f t="shared" ref="I1758" si="562">I1759+I1760</f>
        <v>0</v>
      </c>
      <c r="J1758" s="292">
        <f>J1761</f>
        <v>0</v>
      </c>
      <c r="K1758" s="292">
        <f>IF(H1758+J1758=K1759+K1760+K1761,H1758+J1758,"CHYBA")</f>
        <v>0</v>
      </c>
      <c r="L1758" s="292">
        <f>L1759+L1760</f>
        <v>0</v>
      </c>
      <c r="M1758" s="292">
        <f>M1759+M1760</f>
        <v>0</v>
      </c>
      <c r="N1758" s="292">
        <f>N1761</f>
        <v>0</v>
      </c>
      <c r="O1758" s="292">
        <f>IF(L1758+N1758=O1759+O1760+O1761,L1758+N1758,"CHYBA")</f>
        <v>0</v>
      </c>
      <c r="P1758" s="292">
        <f>P1759+P1760</f>
        <v>0</v>
      </c>
      <c r="Q1758" s="292">
        <f>Q1759+Q1760</f>
        <v>0</v>
      </c>
      <c r="R1758" s="292">
        <f>R1761</f>
        <v>0</v>
      </c>
      <c r="S1758" s="294">
        <f>IF(P1758+R1758=S1759+S1760+S1761,P1758+R1758,"CHYBA")</f>
        <v>0</v>
      </c>
    </row>
    <row r="1759" spans="1:19" ht="15.6" hidden="1" thickBot="1" x14ac:dyDescent="0.35">
      <c r="A1759" s="307" t="s">
        <v>121</v>
      </c>
      <c r="B1759" s="291" t="s">
        <v>120</v>
      </c>
      <c r="C1759" s="292">
        <f>IF(E1759+G1759=0, 0, ROUND((P1759-Q1759)/(G1759+E1759)/12,0))</f>
        <v>0</v>
      </c>
      <c r="D1759" s="294">
        <f>IF(F1759=0,0,ROUND(Q1759/F1759,0))</f>
        <v>0</v>
      </c>
      <c r="E1759" s="390"/>
      <c r="F1759" s="391"/>
      <c r="G1759" s="392"/>
      <c r="H1759" s="315"/>
      <c r="I1759" s="316"/>
      <c r="J1759" s="292" t="s">
        <v>120</v>
      </c>
      <c r="K1759" s="292">
        <f>H1759</f>
        <v>0</v>
      </c>
      <c r="L1759" s="316"/>
      <c r="M1759" s="316"/>
      <c r="N1759" s="292" t="s">
        <v>120</v>
      </c>
      <c r="O1759" s="292">
        <f>L1759</f>
        <v>0</v>
      </c>
      <c r="P1759" s="292">
        <f>H1759+L1759</f>
        <v>0</v>
      </c>
      <c r="Q1759" s="292">
        <f>I1759+M1759</f>
        <v>0</v>
      </c>
      <c r="R1759" s="292" t="s">
        <v>120</v>
      </c>
      <c r="S1759" s="294">
        <f>P1759</f>
        <v>0</v>
      </c>
    </row>
    <row r="1760" spans="1:19" ht="15.6" hidden="1" thickBot="1" x14ac:dyDescent="0.35">
      <c r="A1760" s="307" t="s">
        <v>122</v>
      </c>
      <c r="B1760" s="291" t="s">
        <v>120</v>
      </c>
      <c r="C1760" s="292">
        <f>IF(E1760+G1760=0, 0, ROUND((P1760-Q1760)/(G1760+E1760)/12,0))</f>
        <v>0</v>
      </c>
      <c r="D1760" s="294">
        <f>IF(F1760=0,0,ROUND(Q1760/F1760,0))</f>
        <v>0</v>
      </c>
      <c r="E1760" s="390"/>
      <c r="F1760" s="391"/>
      <c r="G1760" s="392"/>
      <c r="H1760" s="315"/>
      <c r="I1760" s="316"/>
      <c r="J1760" s="292" t="s">
        <v>120</v>
      </c>
      <c r="K1760" s="292">
        <f>H1760</f>
        <v>0</v>
      </c>
      <c r="L1760" s="316"/>
      <c r="M1760" s="316"/>
      <c r="N1760" s="292" t="s">
        <v>120</v>
      </c>
      <c r="O1760" s="292">
        <f>L1760</f>
        <v>0</v>
      </c>
      <c r="P1760" s="292">
        <f>H1760+L1760</f>
        <v>0</v>
      </c>
      <c r="Q1760" s="292">
        <f>I1760+M1760</f>
        <v>0</v>
      </c>
      <c r="R1760" s="292" t="s">
        <v>120</v>
      </c>
      <c r="S1760" s="294">
        <f>P1760</f>
        <v>0</v>
      </c>
    </row>
    <row r="1761" spans="1:19" ht="15.6" hidden="1" thickBot="1" x14ac:dyDescent="0.35">
      <c r="A1761" s="307" t="s">
        <v>123</v>
      </c>
      <c r="B1761" s="291" t="s">
        <v>120</v>
      </c>
      <c r="C1761" s="292" t="s">
        <v>120</v>
      </c>
      <c r="D1761" s="294" t="s">
        <v>120</v>
      </c>
      <c r="E1761" s="379" t="s">
        <v>120</v>
      </c>
      <c r="F1761" s="380" t="s">
        <v>120</v>
      </c>
      <c r="G1761" s="381" t="s">
        <v>120</v>
      </c>
      <c r="H1761" s="295" t="s">
        <v>120</v>
      </c>
      <c r="I1761" s="292" t="s">
        <v>120</v>
      </c>
      <c r="J1761" s="316"/>
      <c r="K1761" s="292">
        <f>J1761</f>
        <v>0</v>
      </c>
      <c r="L1761" s="292" t="s">
        <v>120</v>
      </c>
      <c r="M1761" s="292" t="s">
        <v>120</v>
      </c>
      <c r="N1761" s="316"/>
      <c r="O1761" s="292">
        <f>N1761</f>
        <v>0</v>
      </c>
      <c r="P1761" s="292" t="s">
        <v>120</v>
      </c>
      <c r="Q1761" s="292" t="s">
        <v>120</v>
      </c>
      <c r="R1761" s="292">
        <f>J1761+N1761</f>
        <v>0</v>
      </c>
      <c r="S1761" s="294">
        <f>R1761</f>
        <v>0</v>
      </c>
    </row>
    <row r="1762" spans="1:19" ht="18.600000000000001" hidden="1" thickBot="1" x14ac:dyDescent="0.35">
      <c r="A1762" s="308" t="s">
        <v>125</v>
      </c>
      <c r="B1762" s="309"/>
      <c r="C1762" s="292">
        <f>IF(E1762+G1762=0, 0, ROUND((P1762-Q1762)/(G1762+E1762)/12,0))</f>
        <v>0</v>
      </c>
      <c r="D1762" s="294">
        <f>IF(F1762=0,0,ROUND(Q1762/F1762,0))</f>
        <v>0</v>
      </c>
      <c r="E1762" s="379">
        <f>E1763+E1764</f>
        <v>0</v>
      </c>
      <c r="F1762" s="380">
        <f>F1763+F1764</f>
        <v>0</v>
      </c>
      <c r="G1762" s="381">
        <f>G1763+G1764</f>
        <v>0</v>
      </c>
      <c r="H1762" s="295">
        <f>H1763+H1764</f>
        <v>0</v>
      </c>
      <c r="I1762" s="292">
        <f t="shared" ref="I1762" si="563">I1763+I1764</f>
        <v>0</v>
      </c>
      <c r="J1762" s="292">
        <f>J1765</f>
        <v>0</v>
      </c>
      <c r="K1762" s="292">
        <f>IF(H1762+J1762=K1763+K1764+K1765,H1762+J1762,"CHYBA")</f>
        <v>0</v>
      </c>
      <c r="L1762" s="292">
        <f>L1763+L1764</f>
        <v>0</v>
      </c>
      <c r="M1762" s="292">
        <f>M1763+M1764</f>
        <v>0</v>
      </c>
      <c r="N1762" s="292">
        <f>N1765</f>
        <v>0</v>
      </c>
      <c r="O1762" s="292">
        <f>IF(L1762+N1762=O1763+O1764+O1765,L1762+N1762,"CHYBA")</f>
        <v>0</v>
      </c>
      <c r="P1762" s="292">
        <f>P1763+P1764</f>
        <v>0</v>
      </c>
      <c r="Q1762" s="292">
        <f>Q1763+Q1764</f>
        <v>0</v>
      </c>
      <c r="R1762" s="292">
        <f>R1765</f>
        <v>0</v>
      </c>
      <c r="S1762" s="294">
        <f>IF(P1762+R1762=S1763+S1764+S1765,P1762+R1762,"CHYBA")</f>
        <v>0</v>
      </c>
    </row>
    <row r="1763" spans="1:19" ht="15.6" hidden="1" thickBot="1" x14ac:dyDescent="0.35">
      <c r="A1763" s="307" t="s">
        <v>121</v>
      </c>
      <c r="B1763" s="291" t="s">
        <v>120</v>
      </c>
      <c r="C1763" s="292">
        <f>IF(E1763+G1763=0, 0, ROUND((P1763-Q1763)/(G1763+E1763)/12,0))</f>
        <v>0</v>
      </c>
      <c r="D1763" s="294">
        <f>IF(F1763=0,0,ROUND(Q1763/F1763,0))</f>
        <v>0</v>
      </c>
      <c r="E1763" s="390"/>
      <c r="F1763" s="391"/>
      <c r="G1763" s="392"/>
      <c r="H1763" s="315"/>
      <c r="I1763" s="316"/>
      <c r="J1763" s="292" t="s">
        <v>120</v>
      </c>
      <c r="K1763" s="292">
        <f>H1763</f>
        <v>0</v>
      </c>
      <c r="L1763" s="316"/>
      <c r="M1763" s="316"/>
      <c r="N1763" s="292" t="s">
        <v>120</v>
      </c>
      <c r="O1763" s="292">
        <f>L1763</f>
        <v>0</v>
      </c>
      <c r="P1763" s="292">
        <f>H1763+L1763</f>
        <v>0</v>
      </c>
      <c r="Q1763" s="292">
        <f>I1763+M1763</f>
        <v>0</v>
      </c>
      <c r="R1763" s="292" t="s">
        <v>120</v>
      </c>
      <c r="S1763" s="294">
        <f>P1763</f>
        <v>0</v>
      </c>
    </row>
    <row r="1764" spans="1:19" ht="15.6" hidden="1" thickBot="1" x14ac:dyDescent="0.35">
      <c r="A1764" s="307" t="s">
        <v>122</v>
      </c>
      <c r="B1764" s="291" t="s">
        <v>120</v>
      </c>
      <c r="C1764" s="292">
        <f>IF(E1764+G1764=0, 0, ROUND((P1764-Q1764)/(G1764+E1764)/12,0))</f>
        <v>0</v>
      </c>
      <c r="D1764" s="294">
        <f>IF(F1764=0,0,ROUND(Q1764/F1764,0))</f>
        <v>0</v>
      </c>
      <c r="E1764" s="390"/>
      <c r="F1764" s="391"/>
      <c r="G1764" s="392"/>
      <c r="H1764" s="315"/>
      <c r="I1764" s="316"/>
      <c r="J1764" s="292" t="s">
        <v>120</v>
      </c>
      <c r="K1764" s="292">
        <f>H1764</f>
        <v>0</v>
      </c>
      <c r="L1764" s="316"/>
      <c r="M1764" s="316"/>
      <c r="N1764" s="292" t="s">
        <v>120</v>
      </c>
      <c r="O1764" s="292">
        <f>L1764</f>
        <v>0</v>
      </c>
      <c r="P1764" s="292">
        <f>H1764+L1764</f>
        <v>0</v>
      </c>
      <c r="Q1764" s="292">
        <f>I1764+M1764</f>
        <v>0</v>
      </c>
      <c r="R1764" s="292" t="s">
        <v>120</v>
      </c>
      <c r="S1764" s="294">
        <f>P1764</f>
        <v>0</v>
      </c>
    </row>
    <row r="1765" spans="1:19" ht="15.6" hidden="1" thickBot="1" x14ac:dyDescent="0.35">
      <c r="A1765" s="307" t="s">
        <v>123</v>
      </c>
      <c r="B1765" s="291" t="s">
        <v>120</v>
      </c>
      <c r="C1765" s="292" t="s">
        <v>120</v>
      </c>
      <c r="D1765" s="294" t="s">
        <v>120</v>
      </c>
      <c r="E1765" s="379" t="s">
        <v>120</v>
      </c>
      <c r="F1765" s="380" t="s">
        <v>120</v>
      </c>
      <c r="G1765" s="381" t="s">
        <v>120</v>
      </c>
      <c r="H1765" s="295" t="s">
        <v>120</v>
      </c>
      <c r="I1765" s="292" t="s">
        <v>120</v>
      </c>
      <c r="J1765" s="316"/>
      <c r="K1765" s="292">
        <f>J1765</f>
        <v>0</v>
      </c>
      <c r="L1765" s="292" t="s">
        <v>120</v>
      </c>
      <c r="M1765" s="292" t="s">
        <v>120</v>
      </c>
      <c r="N1765" s="316"/>
      <c r="O1765" s="292">
        <f>N1765</f>
        <v>0</v>
      </c>
      <c r="P1765" s="292" t="s">
        <v>120</v>
      </c>
      <c r="Q1765" s="292" t="s">
        <v>120</v>
      </c>
      <c r="R1765" s="292">
        <f>J1765+N1765</f>
        <v>0</v>
      </c>
      <c r="S1765" s="294">
        <f>R1765</f>
        <v>0</v>
      </c>
    </row>
    <row r="1766" spans="1:19" ht="18.600000000000001" hidden="1" thickBot="1" x14ac:dyDescent="0.35">
      <c r="A1766" s="308" t="s">
        <v>125</v>
      </c>
      <c r="B1766" s="309"/>
      <c r="C1766" s="292">
        <f>IF(E1766+G1766=0, 0, ROUND((P1766-Q1766)/(G1766+E1766)/12,0))</f>
        <v>0</v>
      </c>
      <c r="D1766" s="294">
        <f>IF(F1766=0,0,ROUND(Q1766/F1766,0))</f>
        <v>0</v>
      </c>
      <c r="E1766" s="379">
        <f>E1767+E1768</f>
        <v>0</v>
      </c>
      <c r="F1766" s="380">
        <f>F1767+F1768</f>
        <v>0</v>
      </c>
      <c r="G1766" s="381">
        <f>G1767+G1768</f>
        <v>0</v>
      </c>
      <c r="H1766" s="295">
        <f>H1767+H1768</f>
        <v>0</v>
      </c>
      <c r="I1766" s="292">
        <f t="shared" ref="I1766" si="564">I1767+I1768</f>
        <v>0</v>
      </c>
      <c r="J1766" s="292">
        <f>J1769</f>
        <v>0</v>
      </c>
      <c r="K1766" s="292">
        <f>IF(H1766+J1766=K1767+K1768+K1769,H1766+J1766,"CHYBA")</f>
        <v>0</v>
      </c>
      <c r="L1766" s="292">
        <f>L1767+L1768</f>
        <v>0</v>
      </c>
      <c r="M1766" s="292">
        <f>M1767+M1768</f>
        <v>0</v>
      </c>
      <c r="N1766" s="292">
        <f>N1769</f>
        <v>0</v>
      </c>
      <c r="O1766" s="292">
        <f>IF(L1766+N1766=O1767+O1768+O1769,L1766+N1766,"CHYBA")</f>
        <v>0</v>
      </c>
      <c r="P1766" s="292">
        <f>P1767+P1768</f>
        <v>0</v>
      </c>
      <c r="Q1766" s="292">
        <f>Q1767+Q1768</f>
        <v>0</v>
      </c>
      <c r="R1766" s="292">
        <f>R1769</f>
        <v>0</v>
      </c>
      <c r="S1766" s="294">
        <f>IF(P1766+R1766=S1767+S1768+S1769,P1766+R1766,"CHYBA")</f>
        <v>0</v>
      </c>
    </row>
    <row r="1767" spans="1:19" ht="15.6" hidden="1" thickBot="1" x14ac:dyDescent="0.35">
      <c r="A1767" s="307" t="s">
        <v>121</v>
      </c>
      <c r="B1767" s="291" t="s">
        <v>120</v>
      </c>
      <c r="C1767" s="292">
        <f>IF(E1767+G1767=0, 0, ROUND((P1767-Q1767)/(G1767+E1767)/12,0))</f>
        <v>0</v>
      </c>
      <c r="D1767" s="294">
        <f>IF(F1767=0,0,ROUND(Q1767/F1767,0))</f>
        <v>0</v>
      </c>
      <c r="E1767" s="390"/>
      <c r="F1767" s="391"/>
      <c r="G1767" s="392"/>
      <c r="H1767" s="315"/>
      <c r="I1767" s="316"/>
      <c r="J1767" s="292" t="s">
        <v>120</v>
      </c>
      <c r="K1767" s="292">
        <f>H1767</f>
        <v>0</v>
      </c>
      <c r="L1767" s="316"/>
      <c r="M1767" s="316"/>
      <c r="N1767" s="292" t="s">
        <v>120</v>
      </c>
      <c r="O1767" s="292">
        <f>L1767</f>
        <v>0</v>
      </c>
      <c r="P1767" s="292">
        <f>H1767+L1767</f>
        <v>0</v>
      </c>
      <c r="Q1767" s="292">
        <f>I1767+M1767</f>
        <v>0</v>
      </c>
      <c r="R1767" s="292" t="s">
        <v>120</v>
      </c>
      <c r="S1767" s="294">
        <f>P1767</f>
        <v>0</v>
      </c>
    </row>
    <row r="1768" spans="1:19" ht="15.6" hidden="1" thickBot="1" x14ac:dyDescent="0.35">
      <c r="A1768" s="307" t="s">
        <v>122</v>
      </c>
      <c r="B1768" s="291" t="s">
        <v>120</v>
      </c>
      <c r="C1768" s="292">
        <f>IF(E1768+G1768=0, 0, ROUND((P1768-Q1768)/(G1768+E1768)/12,0))</f>
        <v>0</v>
      </c>
      <c r="D1768" s="294">
        <f>IF(F1768=0,0,ROUND(Q1768/F1768,0))</f>
        <v>0</v>
      </c>
      <c r="E1768" s="390"/>
      <c r="F1768" s="391"/>
      <c r="G1768" s="392"/>
      <c r="H1768" s="315"/>
      <c r="I1768" s="316"/>
      <c r="J1768" s="292" t="s">
        <v>120</v>
      </c>
      <c r="K1768" s="292">
        <f>H1768</f>
        <v>0</v>
      </c>
      <c r="L1768" s="316"/>
      <c r="M1768" s="316"/>
      <c r="N1768" s="292" t="s">
        <v>120</v>
      </c>
      <c r="O1768" s="292">
        <f>L1768</f>
        <v>0</v>
      </c>
      <c r="P1768" s="292">
        <f>H1768+L1768</f>
        <v>0</v>
      </c>
      <c r="Q1768" s="292">
        <f>I1768+M1768</f>
        <v>0</v>
      </c>
      <c r="R1768" s="292" t="s">
        <v>120</v>
      </c>
      <c r="S1768" s="294">
        <f>P1768</f>
        <v>0</v>
      </c>
    </row>
    <row r="1769" spans="1:19" ht="15.6" hidden="1" thickBot="1" x14ac:dyDescent="0.35">
      <c r="A1769" s="307" t="s">
        <v>123</v>
      </c>
      <c r="B1769" s="291" t="s">
        <v>120</v>
      </c>
      <c r="C1769" s="292" t="s">
        <v>120</v>
      </c>
      <c r="D1769" s="294" t="s">
        <v>120</v>
      </c>
      <c r="E1769" s="379" t="s">
        <v>120</v>
      </c>
      <c r="F1769" s="380" t="s">
        <v>120</v>
      </c>
      <c r="G1769" s="381" t="s">
        <v>120</v>
      </c>
      <c r="H1769" s="295" t="s">
        <v>120</v>
      </c>
      <c r="I1769" s="292" t="s">
        <v>120</v>
      </c>
      <c r="J1769" s="316"/>
      <c r="K1769" s="292">
        <f>J1769</f>
        <v>0</v>
      </c>
      <c r="L1769" s="292" t="s">
        <v>120</v>
      </c>
      <c r="M1769" s="292" t="s">
        <v>120</v>
      </c>
      <c r="N1769" s="316"/>
      <c r="O1769" s="292">
        <f>N1769</f>
        <v>0</v>
      </c>
      <c r="P1769" s="292" t="s">
        <v>120</v>
      </c>
      <c r="Q1769" s="292" t="s">
        <v>120</v>
      </c>
      <c r="R1769" s="292">
        <f>J1769+N1769</f>
        <v>0</v>
      </c>
      <c r="S1769" s="294">
        <f>R1769</f>
        <v>0</v>
      </c>
    </row>
    <row r="1770" spans="1:19" ht="18.600000000000001" hidden="1" thickBot="1" x14ac:dyDescent="0.35">
      <c r="A1770" s="308" t="s">
        <v>125</v>
      </c>
      <c r="B1770" s="309"/>
      <c r="C1770" s="292">
        <f>IF(E1770+G1770=0, 0, ROUND((P1770-Q1770)/(G1770+E1770)/12,0))</f>
        <v>0</v>
      </c>
      <c r="D1770" s="294">
        <f>IF(F1770=0,0,ROUND(Q1770/F1770,0))</f>
        <v>0</v>
      </c>
      <c r="E1770" s="379">
        <f>E1771+E1772</f>
        <v>0</v>
      </c>
      <c r="F1770" s="380">
        <f>F1771+F1772</f>
        <v>0</v>
      </c>
      <c r="G1770" s="381">
        <f>G1771+G1772</f>
        <v>0</v>
      </c>
      <c r="H1770" s="295">
        <f>H1771+H1772</f>
        <v>0</v>
      </c>
      <c r="I1770" s="292">
        <f t="shared" ref="I1770" si="565">I1771+I1772</f>
        <v>0</v>
      </c>
      <c r="J1770" s="292">
        <f>J1773</f>
        <v>0</v>
      </c>
      <c r="K1770" s="292">
        <f>IF(H1770+J1770=K1771+K1772+K1773,H1770+J1770,"CHYBA")</f>
        <v>0</v>
      </c>
      <c r="L1770" s="292">
        <f>L1771+L1772</f>
        <v>0</v>
      </c>
      <c r="M1770" s="292">
        <f>M1771+M1772</f>
        <v>0</v>
      </c>
      <c r="N1770" s="292">
        <f>N1773</f>
        <v>0</v>
      </c>
      <c r="O1770" s="292">
        <f>IF(L1770+N1770=O1771+O1772+O1773,L1770+N1770,"CHYBA")</f>
        <v>0</v>
      </c>
      <c r="P1770" s="292">
        <f>P1771+P1772</f>
        <v>0</v>
      </c>
      <c r="Q1770" s="292">
        <f>Q1771+Q1772</f>
        <v>0</v>
      </c>
      <c r="R1770" s="292">
        <f>R1773</f>
        <v>0</v>
      </c>
      <c r="S1770" s="294">
        <f>IF(P1770+R1770=S1771+S1772+S1773,P1770+R1770,"CHYBA")</f>
        <v>0</v>
      </c>
    </row>
    <row r="1771" spans="1:19" ht="15.6" hidden="1" thickBot="1" x14ac:dyDescent="0.35">
      <c r="A1771" s="307" t="s">
        <v>121</v>
      </c>
      <c r="B1771" s="291" t="s">
        <v>120</v>
      </c>
      <c r="C1771" s="292">
        <f>IF(E1771+G1771=0, 0, ROUND((P1771-Q1771)/(G1771+E1771)/12,0))</f>
        <v>0</v>
      </c>
      <c r="D1771" s="294">
        <f>IF(F1771=0,0,ROUND(Q1771/F1771,0))</f>
        <v>0</v>
      </c>
      <c r="E1771" s="390"/>
      <c r="F1771" s="391"/>
      <c r="G1771" s="392"/>
      <c r="H1771" s="315"/>
      <c r="I1771" s="316"/>
      <c r="J1771" s="292" t="s">
        <v>120</v>
      </c>
      <c r="K1771" s="292">
        <f>H1771</f>
        <v>0</v>
      </c>
      <c r="L1771" s="316"/>
      <c r="M1771" s="316"/>
      <c r="N1771" s="292" t="s">
        <v>120</v>
      </c>
      <c r="O1771" s="292">
        <f>L1771</f>
        <v>0</v>
      </c>
      <c r="P1771" s="292">
        <f>H1771+L1771</f>
        <v>0</v>
      </c>
      <c r="Q1771" s="292">
        <f>I1771+M1771</f>
        <v>0</v>
      </c>
      <c r="R1771" s="292" t="s">
        <v>120</v>
      </c>
      <c r="S1771" s="294">
        <f>P1771</f>
        <v>0</v>
      </c>
    </row>
    <row r="1772" spans="1:19" ht="15.6" hidden="1" thickBot="1" x14ac:dyDescent="0.35">
      <c r="A1772" s="307" t="s">
        <v>122</v>
      </c>
      <c r="B1772" s="291" t="s">
        <v>120</v>
      </c>
      <c r="C1772" s="292">
        <f>IF(E1772+G1772=0, 0, ROUND((P1772-Q1772)/(G1772+E1772)/12,0))</f>
        <v>0</v>
      </c>
      <c r="D1772" s="294">
        <f>IF(F1772=0,0,ROUND(Q1772/F1772,0))</f>
        <v>0</v>
      </c>
      <c r="E1772" s="390"/>
      <c r="F1772" s="391"/>
      <c r="G1772" s="392"/>
      <c r="H1772" s="315"/>
      <c r="I1772" s="316"/>
      <c r="J1772" s="292" t="s">
        <v>120</v>
      </c>
      <c r="K1772" s="292">
        <f>H1772</f>
        <v>0</v>
      </c>
      <c r="L1772" s="316"/>
      <c r="M1772" s="316"/>
      <c r="N1772" s="292" t="s">
        <v>120</v>
      </c>
      <c r="O1772" s="292">
        <f>L1772</f>
        <v>0</v>
      </c>
      <c r="P1772" s="292">
        <f>H1772+L1772</f>
        <v>0</v>
      </c>
      <c r="Q1772" s="292">
        <f>I1772+M1772</f>
        <v>0</v>
      </c>
      <c r="R1772" s="292" t="s">
        <v>120</v>
      </c>
      <c r="S1772" s="294">
        <f>P1772</f>
        <v>0</v>
      </c>
    </row>
    <row r="1773" spans="1:19" ht="15.6" hidden="1" thickBot="1" x14ac:dyDescent="0.35">
      <c r="A1773" s="325" t="s">
        <v>123</v>
      </c>
      <c r="B1773" s="326" t="s">
        <v>120</v>
      </c>
      <c r="C1773" s="327" t="s">
        <v>120</v>
      </c>
      <c r="D1773" s="333" t="s">
        <v>120</v>
      </c>
      <c r="E1773" s="382" t="s">
        <v>120</v>
      </c>
      <c r="F1773" s="383" t="s">
        <v>120</v>
      </c>
      <c r="G1773" s="384" t="s">
        <v>120</v>
      </c>
      <c r="H1773" s="331" t="s">
        <v>120</v>
      </c>
      <c r="I1773" s="327" t="s">
        <v>120</v>
      </c>
      <c r="J1773" s="332"/>
      <c r="K1773" s="327">
        <f>J1773</f>
        <v>0</v>
      </c>
      <c r="L1773" s="327" t="s">
        <v>120</v>
      </c>
      <c r="M1773" s="327" t="s">
        <v>120</v>
      </c>
      <c r="N1773" s="332"/>
      <c r="O1773" s="327">
        <f>N1773</f>
        <v>0</v>
      </c>
      <c r="P1773" s="327" t="s">
        <v>120</v>
      </c>
      <c r="Q1773" s="327" t="s">
        <v>120</v>
      </c>
      <c r="R1773" s="327">
        <f>J1773+N1773</f>
        <v>0</v>
      </c>
      <c r="S1773" s="333">
        <f>R1773</f>
        <v>0</v>
      </c>
    </row>
    <row r="1774" spans="1:19" ht="16.2" hidden="1" thickBot="1" x14ac:dyDescent="0.35">
      <c r="A1774" s="301" t="s">
        <v>130</v>
      </c>
      <c r="B1774" s="302" t="s">
        <v>120</v>
      </c>
      <c r="C1774" s="319">
        <f>IF(E1774+G1774=0, 0, ROUND((P1774-Q1774)/(G1774+E1774)/12,0))</f>
        <v>0</v>
      </c>
      <c r="D1774" s="324">
        <f>IF(F1774=0,0,ROUND(Q1774/F1774,0))</f>
        <v>0</v>
      </c>
      <c r="E1774" s="395">
        <f>E1775+E1776</f>
        <v>0</v>
      </c>
      <c r="F1774" s="396">
        <f>F1775+F1776</f>
        <v>0</v>
      </c>
      <c r="G1774" s="397">
        <f>G1775+G1776</f>
        <v>0</v>
      </c>
      <c r="H1774" s="306">
        <f>H1775+H1776</f>
        <v>0</v>
      </c>
      <c r="I1774" s="303">
        <f t="shared" ref="I1774" si="566">I1775+I1776</f>
        <v>0</v>
      </c>
      <c r="J1774" s="303">
        <f>J1777</f>
        <v>0</v>
      </c>
      <c r="K1774" s="303">
        <f>IF(H1774+J1774=K1775+K1776+K1777,H1774+J1774,"CHYBA")</f>
        <v>0</v>
      </c>
      <c r="L1774" s="303">
        <f>L1775+L1776</f>
        <v>0</v>
      </c>
      <c r="M1774" s="303">
        <f>M1775+M1776</f>
        <v>0</v>
      </c>
      <c r="N1774" s="303">
        <f>N1777</f>
        <v>0</v>
      </c>
      <c r="O1774" s="303">
        <f>IF(L1774+N1774=O1775+O1776+O1777,L1774+N1774,"CHYBA")</f>
        <v>0</v>
      </c>
      <c r="P1774" s="303">
        <f>P1775+P1776</f>
        <v>0</v>
      </c>
      <c r="Q1774" s="303">
        <f>Q1775+Q1776</f>
        <v>0</v>
      </c>
      <c r="R1774" s="303">
        <f>R1777</f>
        <v>0</v>
      </c>
      <c r="S1774" s="305">
        <f>IF(P1774+R1774=S1775+S1776+S1777,P1774+R1774,"CHYBA")</f>
        <v>0</v>
      </c>
    </row>
    <row r="1775" spans="1:19" ht="15.6" hidden="1" thickBot="1" x14ac:dyDescent="0.35">
      <c r="A1775" s="307" t="s">
        <v>121</v>
      </c>
      <c r="B1775" s="291" t="s">
        <v>120</v>
      </c>
      <c r="C1775" s="292">
        <f>IF(E1775+G1775=0, 0, ROUND((P1775-Q1775)/(G1775+E1775)/12,0))</f>
        <v>0</v>
      </c>
      <c r="D1775" s="294">
        <f>IF(F1775=0,0,ROUND(Q1775/F1775,0))</f>
        <v>0</v>
      </c>
      <c r="E1775" s="379">
        <f>E1779+E1783+E1787+E1791+E1795+E1799+E1803</f>
        <v>0</v>
      </c>
      <c r="F1775" s="380">
        <f>F1779+F1783+F1787+F1791+F1795+F1799+F1803</f>
        <v>0</v>
      </c>
      <c r="G1775" s="381">
        <f>G1779+G1783+G1787+G1791+G1795+G1799+G1803</f>
        <v>0</v>
      </c>
      <c r="H1775" s="295">
        <f>H1779+H1783+H1787+H1791+H1795+H1799+H1803</f>
        <v>0</v>
      </c>
      <c r="I1775" s="292">
        <f t="shared" ref="I1775:I1776" si="567">I1779+I1783+I1787+I1791+I1795+I1799+I1803</f>
        <v>0</v>
      </c>
      <c r="J1775" s="292" t="s">
        <v>120</v>
      </c>
      <c r="K1775" s="292">
        <f>H1775</f>
        <v>0</v>
      </c>
      <c r="L1775" s="292">
        <f>L1779+L1783+L1787+L1791+L1795+L1799+L1803</f>
        <v>0</v>
      </c>
      <c r="M1775" s="292">
        <f t="shared" ref="M1775:M1776" si="568">M1779+M1783+M1787+M1791+M1795+M1799+M1803</f>
        <v>0</v>
      </c>
      <c r="N1775" s="292" t="s">
        <v>120</v>
      </c>
      <c r="O1775" s="292">
        <f>L1775</f>
        <v>0</v>
      </c>
      <c r="P1775" s="292">
        <f>H1775+L1775</f>
        <v>0</v>
      </c>
      <c r="Q1775" s="292">
        <f>I1775+M1775</f>
        <v>0</v>
      </c>
      <c r="R1775" s="292" t="s">
        <v>120</v>
      </c>
      <c r="S1775" s="294">
        <f>P1775</f>
        <v>0</v>
      </c>
    </row>
    <row r="1776" spans="1:19" ht="15.6" hidden="1" thickBot="1" x14ac:dyDescent="0.35">
      <c r="A1776" s="307" t="s">
        <v>122</v>
      </c>
      <c r="B1776" s="291" t="s">
        <v>120</v>
      </c>
      <c r="C1776" s="292">
        <f>IF(E1776+G1776=0, 0, ROUND((P1776-Q1776)/(G1776+E1776)/12,0))</f>
        <v>0</v>
      </c>
      <c r="D1776" s="294">
        <f>IF(F1776=0,0,ROUND(Q1776/F1776,0))</f>
        <v>0</v>
      </c>
      <c r="E1776" s="379">
        <f>E1780+E1784+E1788+E1792+E1796+E1800+E1804</f>
        <v>0</v>
      </c>
      <c r="F1776" s="380">
        <f t="shared" ref="F1776:G1776" si="569">F1780+F1784+F1788+F1792+F1796+F1800+F1804</f>
        <v>0</v>
      </c>
      <c r="G1776" s="381">
        <f t="shared" si="569"/>
        <v>0</v>
      </c>
      <c r="H1776" s="295">
        <f>H1780+H1784+H1788+H1792+H1796+H1800+H1804</f>
        <v>0</v>
      </c>
      <c r="I1776" s="292">
        <f t="shared" si="567"/>
        <v>0</v>
      </c>
      <c r="J1776" s="292" t="s">
        <v>120</v>
      </c>
      <c r="K1776" s="292">
        <f>H1776</f>
        <v>0</v>
      </c>
      <c r="L1776" s="292">
        <f>L1780+L1784+L1788+L1792+L1796+L1800+L1804</f>
        <v>0</v>
      </c>
      <c r="M1776" s="292">
        <f t="shared" si="568"/>
        <v>0</v>
      </c>
      <c r="N1776" s="292" t="s">
        <v>120</v>
      </c>
      <c r="O1776" s="292">
        <f>L1776</f>
        <v>0</v>
      </c>
      <c r="P1776" s="292">
        <f>H1776+L1776</f>
        <v>0</v>
      </c>
      <c r="Q1776" s="292">
        <f>I1776+M1776</f>
        <v>0</v>
      </c>
      <c r="R1776" s="292" t="s">
        <v>120</v>
      </c>
      <c r="S1776" s="294">
        <f>P1776</f>
        <v>0</v>
      </c>
    </row>
    <row r="1777" spans="1:19" ht="15.6" hidden="1" thickBot="1" x14ac:dyDescent="0.35">
      <c r="A1777" s="307" t="s">
        <v>123</v>
      </c>
      <c r="B1777" s="291" t="s">
        <v>120</v>
      </c>
      <c r="C1777" s="292" t="s">
        <v>120</v>
      </c>
      <c r="D1777" s="294" t="s">
        <v>120</v>
      </c>
      <c r="E1777" s="379" t="s">
        <v>120</v>
      </c>
      <c r="F1777" s="380" t="s">
        <v>120</v>
      </c>
      <c r="G1777" s="381" t="s">
        <v>120</v>
      </c>
      <c r="H1777" s="295" t="s">
        <v>120</v>
      </c>
      <c r="I1777" s="292" t="s">
        <v>120</v>
      </c>
      <c r="J1777" s="292">
        <f>J1781+J1785+J1789+J1793+J1797+J1801+J1805</f>
        <v>0</v>
      </c>
      <c r="K1777" s="292">
        <f>J1777</f>
        <v>0</v>
      </c>
      <c r="L1777" s="292" t="s">
        <v>120</v>
      </c>
      <c r="M1777" s="292" t="s">
        <v>120</v>
      </c>
      <c r="N1777" s="292">
        <f>N1781+N1785+N1789+N1793+N1797+N1801+N1805</f>
        <v>0</v>
      </c>
      <c r="O1777" s="292">
        <f>N1777</f>
        <v>0</v>
      </c>
      <c r="P1777" s="292" t="s">
        <v>120</v>
      </c>
      <c r="Q1777" s="292" t="s">
        <v>120</v>
      </c>
      <c r="R1777" s="292">
        <f>J1777+N1777</f>
        <v>0</v>
      </c>
      <c r="S1777" s="294">
        <f>R1777</f>
        <v>0</v>
      </c>
    </row>
    <row r="1778" spans="1:19" ht="18.600000000000001" hidden="1" thickBot="1" x14ac:dyDescent="0.35">
      <c r="A1778" s="308" t="s">
        <v>125</v>
      </c>
      <c r="B1778" s="309"/>
      <c r="C1778" s="292">
        <f>IF(E1778+G1778=0, 0, ROUND((P1778-Q1778)/(G1778+E1778)/12,0))</f>
        <v>0</v>
      </c>
      <c r="D1778" s="294">
        <f>IF(F1778=0,0,ROUND(Q1778/F1778,0))</f>
        <v>0</v>
      </c>
      <c r="E1778" s="379">
        <f>E1779+E1780</f>
        <v>0</v>
      </c>
      <c r="F1778" s="380">
        <f>F1779+F1780</f>
        <v>0</v>
      </c>
      <c r="G1778" s="381">
        <f>G1779+G1780</f>
        <v>0</v>
      </c>
      <c r="H1778" s="310">
        <f>H1779+H1780</f>
        <v>0</v>
      </c>
      <c r="I1778" s="311">
        <f>I1779+I1780</f>
        <v>0</v>
      </c>
      <c r="J1778" s="311">
        <f>J1781</f>
        <v>0</v>
      </c>
      <c r="K1778" s="311">
        <f>IF(H1778+J1778=K1779+K1780+K1781,H1778+J1778,"CHYBA")</f>
        <v>0</v>
      </c>
      <c r="L1778" s="292">
        <f>L1779+L1780</f>
        <v>0</v>
      </c>
      <c r="M1778" s="292">
        <f>M1779+M1780</f>
        <v>0</v>
      </c>
      <c r="N1778" s="292">
        <f>N1781</f>
        <v>0</v>
      </c>
      <c r="O1778" s="292">
        <f>IF(L1778+N1778=O1779+O1780+O1781,L1778+N1778,"CHYBA")</f>
        <v>0</v>
      </c>
      <c r="P1778" s="292">
        <f>P1779+P1780</f>
        <v>0</v>
      </c>
      <c r="Q1778" s="292">
        <f>Q1779+Q1780</f>
        <v>0</v>
      </c>
      <c r="R1778" s="292">
        <f>R1781</f>
        <v>0</v>
      </c>
      <c r="S1778" s="294">
        <f>IF(P1778+R1778=S1779+S1780+S1781,P1778+R1778,"CHYBA")</f>
        <v>0</v>
      </c>
    </row>
    <row r="1779" spans="1:19" ht="15.6" hidden="1" thickBot="1" x14ac:dyDescent="0.35">
      <c r="A1779" s="307" t="s">
        <v>121</v>
      </c>
      <c r="B1779" s="291" t="s">
        <v>120</v>
      </c>
      <c r="C1779" s="292">
        <f>IF(E1779+G1779=0, 0, ROUND((P1779-Q1779)/(G1779+E1779)/12,0))</f>
        <v>0</v>
      </c>
      <c r="D1779" s="294">
        <f>IF(F1779=0,0,ROUND(Q1779/F1779,0))</f>
        <v>0</v>
      </c>
      <c r="E1779" s="390"/>
      <c r="F1779" s="391"/>
      <c r="G1779" s="392"/>
      <c r="H1779" s="315"/>
      <c r="I1779" s="316"/>
      <c r="J1779" s="311" t="s">
        <v>120</v>
      </c>
      <c r="K1779" s="311">
        <f>H1779</f>
        <v>0</v>
      </c>
      <c r="L1779" s="316"/>
      <c r="M1779" s="316"/>
      <c r="N1779" s="292" t="s">
        <v>120</v>
      </c>
      <c r="O1779" s="292">
        <f>L1779</f>
        <v>0</v>
      </c>
      <c r="P1779" s="292">
        <f>H1779+L1779</f>
        <v>0</v>
      </c>
      <c r="Q1779" s="292">
        <f>I1779+M1779</f>
        <v>0</v>
      </c>
      <c r="R1779" s="292" t="s">
        <v>120</v>
      </c>
      <c r="S1779" s="294">
        <f>P1779</f>
        <v>0</v>
      </c>
    </row>
    <row r="1780" spans="1:19" ht="15.6" hidden="1" thickBot="1" x14ac:dyDescent="0.35">
      <c r="A1780" s="307" t="s">
        <v>122</v>
      </c>
      <c r="B1780" s="291" t="s">
        <v>120</v>
      </c>
      <c r="C1780" s="292">
        <f>IF(E1780+G1780=0, 0, ROUND((P1780-Q1780)/(G1780+E1780)/12,0))</f>
        <v>0</v>
      </c>
      <c r="D1780" s="294">
        <f>IF(F1780=0,0,ROUND(Q1780/F1780,0))</f>
        <v>0</v>
      </c>
      <c r="E1780" s="390"/>
      <c r="F1780" s="391"/>
      <c r="G1780" s="392"/>
      <c r="H1780" s="315"/>
      <c r="I1780" s="316"/>
      <c r="J1780" s="311" t="s">
        <v>120</v>
      </c>
      <c r="K1780" s="311">
        <f>H1780</f>
        <v>0</v>
      </c>
      <c r="L1780" s="316"/>
      <c r="M1780" s="316"/>
      <c r="N1780" s="292" t="s">
        <v>120</v>
      </c>
      <c r="O1780" s="292">
        <f>L1780</f>
        <v>0</v>
      </c>
      <c r="P1780" s="292">
        <f>H1780+L1780</f>
        <v>0</v>
      </c>
      <c r="Q1780" s="292">
        <f>I1780+M1780</f>
        <v>0</v>
      </c>
      <c r="R1780" s="292" t="s">
        <v>120</v>
      </c>
      <c r="S1780" s="294">
        <f>P1780</f>
        <v>0</v>
      </c>
    </row>
    <row r="1781" spans="1:19" ht="15.6" hidden="1" thickBot="1" x14ac:dyDescent="0.35">
      <c r="A1781" s="307" t="s">
        <v>123</v>
      </c>
      <c r="B1781" s="291" t="s">
        <v>120</v>
      </c>
      <c r="C1781" s="292" t="s">
        <v>120</v>
      </c>
      <c r="D1781" s="294" t="s">
        <v>120</v>
      </c>
      <c r="E1781" s="379" t="s">
        <v>120</v>
      </c>
      <c r="F1781" s="380" t="s">
        <v>120</v>
      </c>
      <c r="G1781" s="381" t="s">
        <v>120</v>
      </c>
      <c r="H1781" s="295" t="s">
        <v>120</v>
      </c>
      <c r="I1781" s="292" t="s">
        <v>120</v>
      </c>
      <c r="J1781" s="316"/>
      <c r="K1781" s="311">
        <f>J1781</f>
        <v>0</v>
      </c>
      <c r="L1781" s="292" t="s">
        <v>120</v>
      </c>
      <c r="M1781" s="292" t="s">
        <v>120</v>
      </c>
      <c r="N1781" s="316"/>
      <c r="O1781" s="292">
        <f>N1781</f>
        <v>0</v>
      </c>
      <c r="P1781" s="292" t="s">
        <v>120</v>
      </c>
      <c r="Q1781" s="292" t="s">
        <v>120</v>
      </c>
      <c r="R1781" s="292">
        <f>J1781+N1781</f>
        <v>0</v>
      </c>
      <c r="S1781" s="294">
        <f>R1781</f>
        <v>0</v>
      </c>
    </row>
    <row r="1782" spans="1:19" ht="18.600000000000001" hidden="1" thickBot="1" x14ac:dyDescent="0.35">
      <c r="A1782" s="308" t="s">
        <v>125</v>
      </c>
      <c r="B1782" s="309"/>
      <c r="C1782" s="292">
        <f>IF(E1782+G1782=0, 0, ROUND((P1782-Q1782)/(G1782+E1782)/12,0))</f>
        <v>0</v>
      </c>
      <c r="D1782" s="294">
        <f>IF(F1782=0,0,ROUND(Q1782/F1782,0))</f>
        <v>0</v>
      </c>
      <c r="E1782" s="379">
        <f>E1783+E1784</f>
        <v>0</v>
      </c>
      <c r="F1782" s="380">
        <f>F1783+F1784</f>
        <v>0</v>
      </c>
      <c r="G1782" s="381">
        <f>G1783+G1784</f>
        <v>0</v>
      </c>
      <c r="H1782" s="295">
        <f>H1783+H1784</f>
        <v>0</v>
      </c>
      <c r="I1782" s="292">
        <f t="shared" ref="I1782" si="570">I1783+I1784</f>
        <v>0</v>
      </c>
      <c r="J1782" s="292">
        <f>J1785</f>
        <v>0</v>
      </c>
      <c r="K1782" s="292">
        <f>IF(H1782+J1782=K1783+K1784+K1785,H1782+J1782,"CHYBA")</f>
        <v>0</v>
      </c>
      <c r="L1782" s="292">
        <f>L1783+L1784</f>
        <v>0</v>
      </c>
      <c r="M1782" s="292">
        <f>M1783+M1784</f>
        <v>0</v>
      </c>
      <c r="N1782" s="292">
        <f>N1785</f>
        <v>0</v>
      </c>
      <c r="O1782" s="292">
        <f>IF(L1782+N1782=O1783+O1784+O1785,L1782+N1782,"CHYBA")</f>
        <v>0</v>
      </c>
      <c r="P1782" s="292">
        <f>P1783+P1784</f>
        <v>0</v>
      </c>
      <c r="Q1782" s="292">
        <f>Q1783+Q1784</f>
        <v>0</v>
      </c>
      <c r="R1782" s="292">
        <f>R1785</f>
        <v>0</v>
      </c>
      <c r="S1782" s="294">
        <f>IF(P1782+R1782=S1783+S1784+S1785,P1782+R1782,"CHYBA")</f>
        <v>0</v>
      </c>
    </row>
    <row r="1783" spans="1:19" ht="15.6" hidden="1" thickBot="1" x14ac:dyDescent="0.35">
      <c r="A1783" s="307" t="s">
        <v>121</v>
      </c>
      <c r="B1783" s="291" t="s">
        <v>120</v>
      </c>
      <c r="C1783" s="292">
        <f>IF(E1783+G1783=0, 0, ROUND((P1783-Q1783)/(G1783+E1783)/12,0))</f>
        <v>0</v>
      </c>
      <c r="D1783" s="294">
        <f>IF(F1783=0,0,ROUND(Q1783/F1783,0))</f>
        <v>0</v>
      </c>
      <c r="E1783" s="390"/>
      <c r="F1783" s="391"/>
      <c r="G1783" s="392"/>
      <c r="H1783" s="315"/>
      <c r="I1783" s="316"/>
      <c r="J1783" s="292" t="s">
        <v>120</v>
      </c>
      <c r="K1783" s="292">
        <f>H1783</f>
        <v>0</v>
      </c>
      <c r="L1783" s="316"/>
      <c r="M1783" s="316"/>
      <c r="N1783" s="292" t="s">
        <v>120</v>
      </c>
      <c r="O1783" s="292">
        <f>L1783</f>
        <v>0</v>
      </c>
      <c r="P1783" s="292">
        <f>H1783+L1783</f>
        <v>0</v>
      </c>
      <c r="Q1783" s="292">
        <f>I1783+M1783</f>
        <v>0</v>
      </c>
      <c r="R1783" s="292" t="s">
        <v>120</v>
      </c>
      <c r="S1783" s="294">
        <f>P1783</f>
        <v>0</v>
      </c>
    </row>
    <row r="1784" spans="1:19" ht="15.6" hidden="1" thickBot="1" x14ac:dyDescent="0.35">
      <c r="A1784" s="307" t="s">
        <v>122</v>
      </c>
      <c r="B1784" s="291" t="s">
        <v>120</v>
      </c>
      <c r="C1784" s="292">
        <f>IF(E1784+G1784=0, 0, ROUND((P1784-Q1784)/(G1784+E1784)/12,0))</f>
        <v>0</v>
      </c>
      <c r="D1784" s="294">
        <f>IF(F1784=0,0,ROUND(Q1784/F1784,0))</f>
        <v>0</v>
      </c>
      <c r="E1784" s="390"/>
      <c r="F1784" s="391"/>
      <c r="G1784" s="392"/>
      <c r="H1784" s="315"/>
      <c r="I1784" s="316"/>
      <c r="J1784" s="292" t="s">
        <v>120</v>
      </c>
      <c r="K1784" s="292">
        <f>H1784</f>
        <v>0</v>
      </c>
      <c r="L1784" s="316"/>
      <c r="M1784" s="316"/>
      <c r="N1784" s="292" t="s">
        <v>120</v>
      </c>
      <c r="O1784" s="292">
        <f>L1784</f>
        <v>0</v>
      </c>
      <c r="P1784" s="292">
        <f>H1784+L1784</f>
        <v>0</v>
      </c>
      <c r="Q1784" s="292">
        <f>I1784+M1784</f>
        <v>0</v>
      </c>
      <c r="R1784" s="292" t="s">
        <v>120</v>
      </c>
      <c r="S1784" s="294">
        <f>P1784</f>
        <v>0</v>
      </c>
    </row>
    <row r="1785" spans="1:19" ht="15.6" hidden="1" thickBot="1" x14ac:dyDescent="0.35">
      <c r="A1785" s="307" t="s">
        <v>123</v>
      </c>
      <c r="B1785" s="291" t="s">
        <v>120</v>
      </c>
      <c r="C1785" s="292" t="s">
        <v>120</v>
      </c>
      <c r="D1785" s="294" t="s">
        <v>120</v>
      </c>
      <c r="E1785" s="379" t="s">
        <v>120</v>
      </c>
      <c r="F1785" s="380" t="s">
        <v>120</v>
      </c>
      <c r="G1785" s="381" t="s">
        <v>120</v>
      </c>
      <c r="H1785" s="295" t="s">
        <v>120</v>
      </c>
      <c r="I1785" s="292" t="s">
        <v>120</v>
      </c>
      <c r="J1785" s="316"/>
      <c r="K1785" s="292">
        <f>J1785</f>
        <v>0</v>
      </c>
      <c r="L1785" s="292" t="s">
        <v>120</v>
      </c>
      <c r="M1785" s="292" t="s">
        <v>120</v>
      </c>
      <c r="N1785" s="316"/>
      <c r="O1785" s="292">
        <f>N1785</f>
        <v>0</v>
      </c>
      <c r="P1785" s="292" t="s">
        <v>120</v>
      </c>
      <c r="Q1785" s="292" t="s">
        <v>120</v>
      </c>
      <c r="R1785" s="292">
        <f>J1785+N1785</f>
        <v>0</v>
      </c>
      <c r="S1785" s="294">
        <f>R1785</f>
        <v>0</v>
      </c>
    </row>
    <row r="1786" spans="1:19" ht="18.600000000000001" hidden="1" thickBot="1" x14ac:dyDescent="0.35">
      <c r="A1786" s="308" t="s">
        <v>125</v>
      </c>
      <c r="B1786" s="309"/>
      <c r="C1786" s="292">
        <f>IF(E1786+G1786=0, 0, ROUND((P1786-Q1786)/(G1786+E1786)/12,0))</f>
        <v>0</v>
      </c>
      <c r="D1786" s="294">
        <f>IF(F1786=0,0,ROUND(Q1786/F1786,0))</f>
        <v>0</v>
      </c>
      <c r="E1786" s="379">
        <f>E1787+E1788</f>
        <v>0</v>
      </c>
      <c r="F1786" s="380">
        <f>F1787+F1788</f>
        <v>0</v>
      </c>
      <c r="G1786" s="381">
        <f>G1787+G1788</f>
        <v>0</v>
      </c>
      <c r="H1786" s="295">
        <f>H1787+H1788</f>
        <v>0</v>
      </c>
      <c r="I1786" s="292">
        <f t="shared" ref="I1786" si="571">I1787+I1788</f>
        <v>0</v>
      </c>
      <c r="J1786" s="292">
        <f>J1789</f>
        <v>0</v>
      </c>
      <c r="K1786" s="292">
        <f>IF(H1786+J1786=K1787+K1788+K1789,H1786+J1786,"CHYBA")</f>
        <v>0</v>
      </c>
      <c r="L1786" s="292">
        <f>L1787+L1788</f>
        <v>0</v>
      </c>
      <c r="M1786" s="292">
        <f>M1787+M1788</f>
        <v>0</v>
      </c>
      <c r="N1786" s="292">
        <f>N1789</f>
        <v>0</v>
      </c>
      <c r="O1786" s="292">
        <f>IF(L1786+N1786=O1787+O1788+O1789,L1786+N1786,"CHYBA")</f>
        <v>0</v>
      </c>
      <c r="P1786" s="292">
        <f>P1787+P1788</f>
        <v>0</v>
      </c>
      <c r="Q1786" s="292">
        <f>Q1787+Q1788</f>
        <v>0</v>
      </c>
      <c r="R1786" s="292">
        <f>R1789</f>
        <v>0</v>
      </c>
      <c r="S1786" s="294">
        <f>IF(P1786+R1786=S1787+S1788+S1789,P1786+R1786,"CHYBA")</f>
        <v>0</v>
      </c>
    </row>
    <row r="1787" spans="1:19" ht="15.6" hidden="1" thickBot="1" x14ac:dyDescent="0.35">
      <c r="A1787" s="307" t="s">
        <v>121</v>
      </c>
      <c r="B1787" s="291" t="s">
        <v>120</v>
      </c>
      <c r="C1787" s="292">
        <f>IF(E1787+G1787=0, 0, ROUND((P1787-Q1787)/(G1787+E1787)/12,0))</f>
        <v>0</v>
      </c>
      <c r="D1787" s="294">
        <f>IF(F1787=0,0,ROUND(Q1787/F1787,0))</f>
        <v>0</v>
      </c>
      <c r="E1787" s="390"/>
      <c r="F1787" s="391"/>
      <c r="G1787" s="392"/>
      <c r="H1787" s="315"/>
      <c r="I1787" s="316"/>
      <c r="J1787" s="292" t="s">
        <v>120</v>
      </c>
      <c r="K1787" s="292">
        <f>H1787</f>
        <v>0</v>
      </c>
      <c r="L1787" s="316"/>
      <c r="M1787" s="316"/>
      <c r="N1787" s="292" t="s">
        <v>120</v>
      </c>
      <c r="O1787" s="292">
        <f>L1787</f>
        <v>0</v>
      </c>
      <c r="P1787" s="292">
        <f>H1787+L1787</f>
        <v>0</v>
      </c>
      <c r="Q1787" s="292">
        <f>I1787+M1787</f>
        <v>0</v>
      </c>
      <c r="R1787" s="292" t="s">
        <v>120</v>
      </c>
      <c r="S1787" s="294">
        <f>P1787</f>
        <v>0</v>
      </c>
    </row>
    <row r="1788" spans="1:19" ht="15.6" hidden="1" thickBot="1" x14ac:dyDescent="0.35">
      <c r="A1788" s="307" t="s">
        <v>122</v>
      </c>
      <c r="B1788" s="291" t="s">
        <v>120</v>
      </c>
      <c r="C1788" s="292">
        <f>IF(E1788+G1788=0, 0, ROUND((P1788-Q1788)/(G1788+E1788)/12,0))</f>
        <v>0</v>
      </c>
      <c r="D1788" s="294">
        <f>IF(F1788=0,0,ROUND(Q1788/F1788,0))</f>
        <v>0</v>
      </c>
      <c r="E1788" s="390"/>
      <c r="F1788" s="391"/>
      <c r="G1788" s="392"/>
      <c r="H1788" s="315"/>
      <c r="I1788" s="316"/>
      <c r="J1788" s="292" t="s">
        <v>120</v>
      </c>
      <c r="K1788" s="292">
        <f>H1788</f>
        <v>0</v>
      </c>
      <c r="L1788" s="316"/>
      <c r="M1788" s="316"/>
      <c r="N1788" s="292" t="s">
        <v>120</v>
      </c>
      <c r="O1788" s="292">
        <f>L1788</f>
        <v>0</v>
      </c>
      <c r="P1788" s="292">
        <f>H1788+L1788</f>
        <v>0</v>
      </c>
      <c r="Q1788" s="292">
        <f>I1788+M1788</f>
        <v>0</v>
      </c>
      <c r="R1788" s="292" t="s">
        <v>120</v>
      </c>
      <c r="S1788" s="294">
        <f>P1788</f>
        <v>0</v>
      </c>
    </row>
    <row r="1789" spans="1:19" ht="15.6" hidden="1" thickBot="1" x14ac:dyDescent="0.35">
      <c r="A1789" s="307" t="s">
        <v>123</v>
      </c>
      <c r="B1789" s="291" t="s">
        <v>120</v>
      </c>
      <c r="C1789" s="292" t="s">
        <v>120</v>
      </c>
      <c r="D1789" s="294" t="s">
        <v>120</v>
      </c>
      <c r="E1789" s="379" t="s">
        <v>120</v>
      </c>
      <c r="F1789" s="380" t="s">
        <v>120</v>
      </c>
      <c r="G1789" s="381" t="s">
        <v>120</v>
      </c>
      <c r="H1789" s="295" t="s">
        <v>120</v>
      </c>
      <c r="I1789" s="292" t="s">
        <v>120</v>
      </c>
      <c r="J1789" s="316"/>
      <c r="K1789" s="292">
        <f>J1789</f>
        <v>0</v>
      </c>
      <c r="L1789" s="292" t="s">
        <v>120</v>
      </c>
      <c r="M1789" s="292" t="s">
        <v>120</v>
      </c>
      <c r="N1789" s="316"/>
      <c r="O1789" s="292">
        <f>N1789</f>
        <v>0</v>
      </c>
      <c r="P1789" s="292" t="s">
        <v>120</v>
      </c>
      <c r="Q1789" s="292" t="s">
        <v>120</v>
      </c>
      <c r="R1789" s="292">
        <f>J1789+N1789</f>
        <v>0</v>
      </c>
      <c r="S1789" s="294">
        <f>R1789</f>
        <v>0</v>
      </c>
    </row>
    <row r="1790" spans="1:19" ht="18.600000000000001" hidden="1" thickBot="1" x14ac:dyDescent="0.35">
      <c r="A1790" s="308" t="s">
        <v>125</v>
      </c>
      <c r="B1790" s="309"/>
      <c r="C1790" s="292">
        <f>IF(E1790+G1790=0, 0, ROUND((P1790-Q1790)/(G1790+E1790)/12,0))</f>
        <v>0</v>
      </c>
      <c r="D1790" s="294">
        <f>IF(F1790=0,0,ROUND(Q1790/F1790,0))</f>
        <v>0</v>
      </c>
      <c r="E1790" s="379">
        <f>E1791+E1792</f>
        <v>0</v>
      </c>
      <c r="F1790" s="380">
        <f>F1791+F1792</f>
        <v>0</v>
      </c>
      <c r="G1790" s="381">
        <f>G1791+G1792</f>
        <v>0</v>
      </c>
      <c r="H1790" s="295">
        <f>H1791+H1792</f>
        <v>0</v>
      </c>
      <c r="I1790" s="292">
        <f t="shared" ref="I1790" si="572">I1791+I1792</f>
        <v>0</v>
      </c>
      <c r="J1790" s="292">
        <f>J1793</f>
        <v>0</v>
      </c>
      <c r="K1790" s="292">
        <f>IF(H1790+J1790=K1791+K1792+K1793,H1790+J1790,"CHYBA")</f>
        <v>0</v>
      </c>
      <c r="L1790" s="292">
        <f>L1791+L1792</f>
        <v>0</v>
      </c>
      <c r="M1790" s="292">
        <f>M1791+M1792</f>
        <v>0</v>
      </c>
      <c r="N1790" s="292">
        <f>N1793</f>
        <v>0</v>
      </c>
      <c r="O1790" s="292">
        <f>IF(L1790+N1790=O1791+O1792+O1793,L1790+N1790,"CHYBA")</f>
        <v>0</v>
      </c>
      <c r="P1790" s="292">
        <f>P1791+P1792</f>
        <v>0</v>
      </c>
      <c r="Q1790" s="292">
        <f>Q1791+Q1792</f>
        <v>0</v>
      </c>
      <c r="R1790" s="292">
        <f>R1793</f>
        <v>0</v>
      </c>
      <c r="S1790" s="294">
        <f>IF(P1790+R1790=S1791+S1792+S1793,P1790+R1790,"CHYBA")</f>
        <v>0</v>
      </c>
    </row>
    <row r="1791" spans="1:19" ht="15.6" hidden="1" thickBot="1" x14ac:dyDescent="0.35">
      <c r="A1791" s="307" t="s">
        <v>121</v>
      </c>
      <c r="B1791" s="291" t="s">
        <v>120</v>
      </c>
      <c r="C1791" s="292">
        <f>IF(E1791+G1791=0, 0, ROUND((P1791-Q1791)/(G1791+E1791)/12,0))</f>
        <v>0</v>
      </c>
      <c r="D1791" s="294">
        <f>IF(F1791=0,0,ROUND(Q1791/F1791,0))</f>
        <v>0</v>
      </c>
      <c r="E1791" s="390"/>
      <c r="F1791" s="391"/>
      <c r="G1791" s="392"/>
      <c r="H1791" s="315"/>
      <c r="I1791" s="316"/>
      <c r="J1791" s="292" t="s">
        <v>120</v>
      </c>
      <c r="K1791" s="292">
        <f>H1791</f>
        <v>0</v>
      </c>
      <c r="L1791" s="316"/>
      <c r="M1791" s="316"/>
      <c r="N1791" s="292" t="s">
        <v>120</v>
      </c>
      <c r="O1791" s="292">
        <f>L1791</f>
        <v>0</v>
      </c>
      <c r="P1791" s="292">
        <f>H1791+L1791</f>
        <v>0</v>
      </c>
      <c r="Q1791" s="292">
        <f>I1791+M1791</f>
        <v>0</v>
      </c>
      <c r="R1791" s="292" t="s">
        <v>120</v>
      </c>
      <c r="S1791" s="294">
        <f>P1791</f>
        <v>0</v>
      </c>
    </row>
    <row r="1792" spans="1:19" ht="15.6" hidden="1" thickBot="1" x14ac:dyDescent="0.35">
      <c r="A1792" s="307" t="s">
        <v>122</v>
      </c>
      <c r="B1792" s="291" t="s">
        <v>120</v>
      </c>
      <c r="C1792" s="292">
        <f>IF(E1792+G1792=0, 0, ROUND((P1792-Q1792)/(G1792+E1792)/12,0))</f>
        <v>0</v>
      </c>
      <c r="D1792" s="294">
        <f>IF(F1792=0,0,ROUND(Q1792/F1792,0))</f>
        <v>0</v>
      </c>
      <c r="E1792" s="390"/>
      <c r="F1792" s="391"/>
      <c r="G1792" s="392"/>
      <c r="H1792" s="315"/>
      <c r="I1792" s="316"/>
      <c r="J1792" s="292" t="s">
        <v>120</v>
      </c>
      <c r="K1792" s="292">
        <f>H1792</f>
        <v>0</v>
      </c>
      <c r="L1792" s="316"/>
      <c r="M1792" s="316"/>
      <c r="N1792" s="292" t="s">
        <v>120</v>
      </c>
      <c r="O1792" s="292">
        <f>L1792</f>
        <v>0</v>
      </c>
      <c r="P1792" s="292">
        <f>H1792+L1792</f>
        <v>0</v>
      </c>
      <c r="Q1792" s="292">
        <f>I1792+M1792</f>
        <v>0</v>
      </c>
      <c r="R1792" s="292" t="s">
        <v>120</v>
      </c>
      <c r="S1792" s="294">
        <f>P1792</f>
        <v>0</v>
      </c>
    </row>
    <row r="1793" spans="1:19" ht="15.6" hidden="1" thickBot="1" x14ac:dyDescent="0.35">
      <c r="A1793" s="307" t="s">
        <v>123</v>
      </c>
      <c r="B1793" s="291" t="s">
        <v>120</v>
      </c>
      <c r="C1793" s="292" t="s">
        <v>120</v>
      </c>
      <c r="D1793" s="294" t="s">
        <v>120</v>
      </c>
      <c r="E1793" s="379" t="s">
        <v>120</v>
      </c>
      <c r="F1793" s="380" t="s">
        <v>120</v>
      </c>
      <c r="G1793" s="381" t="s">
        <v>120</v>
      </c>
      <c r="H1793" s="295" t="s">
        <v>120</v>
      </c>
      <c r="I1793" s="292" t="s">
        <v>120</v>
      </c>
      <c r="J1793" s="316"/>
      <c r="K1793" s="292">
        <f>J1793</f>
        <v>0</v>
      </c>
      <c r="L1793" s="292" t="s">
        <v>120</v>
      </c>
      <c r="M1793" s="292" t="s">
        <v>120</v>
      </c>
      <c r="N1793" s="316"/>
      <c r="O1793" s="292">
        <f>N1793</f>
        <v>0</v>
      </c>
      <c r="P1793" s="292" t="s">
        <v>120</v>
      </c>
      <c r="Q1793" s="292" t="s">
        <v>120</v>
      </c>
      <c r="R1793" s="292">
        <f>J1793+N1793</f>
        <v>0</v>
      </c>
      <c r="S1793" s="294">
        <f>R1793</f>
        <v>0</v>
      </c>
    </row>
    <row r="1794" spans="1:19" ht="18.600000000000001" hidden="1" thickBot="1" x14ac:dyDescent="0.35">
      <c r="A1794" s="308" t="s">
        <v>125</v>
      </c>
      <c r="B1794" s="309"/>
      <c r="C1794" s="292">
        <f>IF(E1794+G1794=0, 0, ROUND((P1794-Q1794)/(G1794+E1794)/12,0))</f>
        <v>0</v>
      </c>
      <c r="D1794" s="294">
        <f>IF(F1794=0,0,ROUND(Q1794/F1794,0))</f>
        <v>0</v>
      </c>
      <c r="E1794" s="379">
        <f>E1795+E1796</f>
        <v>0</v>
      </c>
      <c r="F1794" s="380">
        <f>F1795+F1796</f>
        <v>0</v>
      </c>
      <c r="G1794" s="381">
        <f>G1795+G1796</f>
        <v>0</v>
      </c>
      <c r="H1794" s="295">
        <f>H1795+H1796</f>
        <v>0</v>
      </c>
      <c r="I1794" s="292">
        <f t="shared" ref="I1794" si="573">I1795+I1796</f>
        <v>0</v>
      </c>
      <c r="J1794" s="292">
        <f>J1797</f>
        <v>0</v>
      </c>
      <c r="K1794" s="292">
        <f>IF(H1794+J1794=K1795+K1796+K1797,H1794+J1794,"CHYBA")</f>
        <v>0</v>
      </c>
      <c r="L1794" s="292">
        <f>L1795+L1796</f>
        <v>0</v>
      </c>
      <c r="M1794" s="292">
        <f>M1795+M1796</f>
        <v>0</v>
      </c>
      <c r="N1794" s="292">
        <f>N1797</f>
        <v>0</v>
      </c>
      <c r="O1794" s="292">
        <f>IF(L1794+N1794=O1795+O1796+O1797,L1794+N1794,"CHYBA")</f>
        <v>0</v>
      </c>
      <c r="P1794" s="292">
        <f>P1795+P1796</f>
        <v>0</v>
      </c>
      <c r="Q1794" s="292">
        <f>Q1795+Q1796</f>
        <v>0</v>
      </c>
      <c r="R1794" s="292">
        <f>R1797</f>
        <v>0</v>
      </c>
      <c r="S1794" s="294">
        <f>IF(P1794+R1794=S1795+S1796+S1797,P1794+R1794,"CHYBA")</f>
        <v>0</v>
      </c>
    </row>
    <row r="1795" spans="1:19" ht="15.6" hidden="1" thickBot="1" x14ac:dyDescent="0.35">
      <c r="A1795" s="307" t="s">
        <v>121</v>
      </c>
      <c r="B1795" s="291" t="s">
        <v>120</v>
      </c>
      <c r="C1795" s="292">
        <f>IF(E1795+G1795=0, 0, ROUND((P1795-Q1795)/(G1795+E1795)/12,0))</f>
        <v>0</v>
      </c>
      <c r="D1795" s="294">
        <f>IF(F1795=0,0,ROUND(Q1795/F1795,0))</f>
        <v>0</v>
      </c>
      <c r="E1795" s="390"/>
      <c r="F1795" s="391"/>
      <c r="G1795" s="392"/>
      <c r="H1795" s="315"/>
      <c r="I1795" s="316"/>
      <c r="J1795" s="292" t="s">
        <v>120</v>
      </c>
      <c r="K1795" s="292">
        <f>H1795</f>
        <v>0</v>
      </c>
      <c r="L1795" s="316"/>
      <c r="M1795" s="316"/>
      <c r="N1795" s="292" t="s">
        <v>120</v>
      </c>
      <c r="O1795" s="292">
        <f>L1795</f>
        <v>0</v>
      </c>
      <c r="P1795" s="292">
        <f>H1795+L1795</f>
        <v>0</v>
      </c>
      <c r="Q1795" s="292">
        <f>I1795+M1795</f>
        <v>0</v>
      </c>
      <c r="R1795" s="292" t="s">
        <v>120</v>
      </c>
      <c r="S1795" s="294">
        <f>P1795</f>
        <v>0</v>
      </c>
    </row>
    <row r="1796" spans="1:19" ht="15.6" hidden="1" thickBot="1" x14ac:dyDescent="0.35">
      <c r="A1796" s="307" t="s">
        <v>122</v>
      </c>
      <c r="B1796" s="291" t="s">
        <v>120</v>
      </c>
      <c r="C1796" s="292">
        <f>IF(E1796+G1796=0, 0, ROUND((P1796-Q1796)/(G1796+E1796)/12,0))</f>
        <v>0</v>
      </c>
      <c r="D1796" s="294">
        <f>IF(F1796=0,0,ROUND(Q1796/F1796,0))</f>
        <v>0</v>
      </c>
      <c r="E1796" s="390"/>
      <c r="F1796" s="391"/>
      <c r="G1796" s="392"/>
      <c r="H1796" s="315"/>
      <c r="I1796" s="316"/>
      <c r="J1796" s="292" t="s">
        <v>120</v>
      </c>
      <c r="K1796" s="292">
        <f>H1796</f>
        <v>0</v>
      </c>
      <c r="L1796" s="316"/>
      <c r="M1796" s="316"/>
      <c r="N1796" s="292" t="s">
        <v>120</v>
      </c>
      <c r="O1796" s="292">
        <f>L1796</f>
        <v>0</v>
      </c>
      <c r="P1796" s="292">
        <f>H1796+L1796</f>
        <v>0</v>
      </c>
      <c r="Q1796" s="292">
        <f>I1796+M1796</f>
        <v>0</v>
      </c>
      <c r="R1796" s="292" t="s">
        <v>120</v>
      </c>
      <c r="S1796" s="294">
        <f>P1796</f>
        <v>0</v>
      </c>
    </row>
    <row r="1797" spans="1:19" ht="15.6" hidden="1" thickBot="1" x14ac:dyDescent="0.35">
      <c r="A1797" s="307" t="s">
        <v>123</v>
      </c>
      <c r="B1797" s="291" t="s">
        <v>120</v>
      </c>
      <c r="C1797" s="292" t="s">
        <v>120</v>
      </c>
      <c r="D1797" s="294" t="s">
        <v>120</v>
      </c>
      <c r="E1797" s="379" t="s">
        <v>120</v>
      </c>
      <c r="F1797" s="380" t="s">
        <v>120</v>
      </c>
      <c r="G1797" s="381" t="s">
        <v>120</v>
      </c>
      <c r="H1797" s="295" t="s">
        <v>120</v>
      </c>
      <c r="I1797" s="292" t="s">
        <v>120</v>
      </c>
      <c r="J1797" s="316"/>
      <c r="K1797" s="292">
        <f>J1797</f>
        <v>0</v>
      </c>
      <c r="L1797" s="292" t="s">
        <v>120</v>
      </c>
      <c r="M1797" s="292" t="s">
        <v>120</v>
      </c>
      <c r="N1797" s="316"/>
      <c r="O1797" s="292">
        <f>N1797</f>
        <v>0</v>
      </c>
      <c r="P1797" s="292" t="s">
        <v>120</v>
      </c>
      <c r="Q1797" s="292" t="s">
        <v>120</v>
      </c>
      <c r="R1797" s="292">
        <f>J1797+N1797</f>
        <v>0</v>
      </c>
      <c r="S1797" s="294">
        <f>R1797</f>
        <v>0</v>
      </c>
    </row>
    <row r="1798" spans="1:19" ht="18.600000000000001" hidden="1" thickBot="1" x14ac:dyDescent="0.35">
      <c r="A1798" s="308" t="s">
        <v>125</v>
      </c>
      <c r="B1798" s="309"/>
      <c r="C1798" s="292">
        <f>IF(E1798+G1798=0, 0, ROUND((P1798-Q1798)/(G1798+E1798)/12,0))</f>
        <v>0</v>
      </c>
      <c r="D1798" s="294">
        <f>IF(F1798=0,0,ROUND(Q1798/F1798,0))</f>
        <v>0</v>
      </c>
      <c r="E1798" s="379">
        <f>E1799+E1800</f>
        <v>0</v>
      </c>
      <c r="F1798" s="380">
        <f>F1799+F1800</f>
        <v>0</v>
      </c>
      <c r="G1798" s="381">
        <f>G1799+G1800</f>
        <v>0</v>
      </c>
      <c r="H1798" s="295">
        <f>H1799+H1800</f>
        <v>0</v>
      </c>
      <c r="I1798" s="292">
        <f t="shared" ref="I1798" si="574">I1799+I1800</f>
        <v>0</v>
      </c>
      <c r="J1798" s="292">
        <f>J1801</f>
        <v>0</v>
      </c>
      <c r="K1798" s="292">
        <f>IF(H1798+J1798=K1799+K1800+K1801,H1798+J1798,"CHYBA")</f>
        <v>0</v>
      </c>
      <c r="L1798" s="292">
        <f>L1799+L1800</f>
        <v>0</v>
      </c>
      <c r="M1798" s="292">
        <f>M1799+M1800</f>
        <v>0</v>
      </c>
      <c r="N1798" s="292">
        <f>N1801</f>
        <v>0</v>
      </c>
      <c r="O1798" s="292">
        <f>IF(L1798+N1798=O1799+O1800+O1801,L1798+N1798,"CHYBA")</f>
        <v>0</v>
      </c>
      <c r="P1798" s="292">
        <f>P1799+P1800</f>
        <v>0</v>
      </c>
      <c r="Q1798" s="292">
        <f>Q1799+Q1800</f>
        <v>0</v>
      </c>
      <c r="R1798" s="292">
        <f>R1801</f>
        <v>0</v>
      </c>
      <c r="S1798" s="294">
        <f>IF(P1798+R1798=S1799+S1800+S1801,P1798+R1798,"CHYBA")</f>
        <v>0</v>
      </c>
    </row>
    <row r="1799" spans="1:19" ht="15.6" hidden="1" thickBot="1" x14ac:dyDescent="0.35">
      <c r="A1799" s="307" t="s">
        <v>121</v>
      </c>
      <c r="B1799" s="291" t="s">
        <v>120</v>
      </c>
      <c r="C1799" s="292">
        <f>IF(E1799+G1799=0, 0, ROUND((P1799-Q1799)/(G1799+E1799)/12,0))</f>
        <v>0</v>
      </c>
      <c r="D1799" s="294">
        <f>IF(F1799=0,0,ROUND(Q1799/F1799,0))</f>
        <v>0</v>
      </c>
      <c r="E1799" s="390"/>
      <c r="F1799" s="391"/>
      <c r="G1799" s="392"/>
      <c r="H1799" s="315"/>
      <c r="I1799" s="316"/>
      <c r="J1799" s="292" t="s">
        <v>120</v>
      </c>
      <c r="K1799" s="292">
        <f>H1799</f>
        <v>0</v>
      </c>
      <c r="L1799" s="316"/>
      <c r="M1799" s="316"/>
      <c r="N1799" s="292" t="s">
        <v>120</v>
      </c>
      <c r="O1799" s="292">
        <f>L1799</f>
        <v>0</v>
      </c>
      <c r="P1799" s="292">
        <f>H1799+L1799</f>
        <v>0</v>
      </c>
      <c r="Q1799" s="292">
        <f>I1799+M1799</f>
        <v>0</v>
      </c>
      <c r="R1799" s="292" t="s">
        <v>120</v>
      </c>
      <c r="S1799" s="294">
        <f>P1799</f>
        <v>0</v>
      </c>
    </row>
    <row r="1800" spans="1:19" ht="15.6" hidden="1" thickBot="1" x14ac:dyDescent="0.35">
      <c r="A1800" s="307" t="s">
        <v>122</v>
      </c>
      <c r="B1800" s="291" t="s">
        <v>120</v>
      </c>
      <c r="C1800" s="292">
        <f>IF(E1800+G1800=0, 0, ROUND((P1800-Q1800)/(G1800+E1800)/12,0))</f>
        <v>0</v>
      </c>
      <c r="D1800" s="294">
        <f>IF(F1800=0,0,ROUND(Q1800/F1800,0))</f>
        <v>0</v>
      </c>
      <c r="E1800" s="390"/>
      <c r="F1800" s="391"/>
      <c r="G1800" s="392"/>
      <c r="H1800" s="315"/>
      <c r="I1800" s="316"/>
      <c r="J1800" s="292" t="s">
        <v>120</v>
      </c>
      <c r="K1800" s="292">
        <f>H1800</f>
        <v>0</v>
      </c>
      <c r="L1800" s="316"/>
      <c r="M1800" s="316"/>
      <c r="N1800" s="292" t="s">
        <v>120</v>
      </c>
      <c r="O1800" s="292">
        <f>L1800</f>
        <v>0</v>
      </c>
      <c r="P1800" s="292">
        <f>H1800+L1800</f>
        <v>0</v>
      </c>
      <c r="Q1800" s="292">
        <f>I1800+M1800</f>
        <v>0</v>
      </c>
      <c r="R1800" s="292" t="s">
        <v>120</v>
      </c>
      <c r="S1800" s="294">
        <f>P1800</f>
        <v>0</v>
      </c>
    </row>
    <row r="1801" spans="1:19" ht="15.6" hidden="1" thickBot="1" x14ac:dyDescent="0.35">
      <c r="A1801" s="307" t="s">
        <v>123</v>
      </c>
      <c r="B1801" s="291" t="s">
        <v>120</v>
      </c>
      <c r="C1801" s="292" t="s">
        <v>120</v>
      </c>
      <c r="D1801" s="294" t="s">
        <v>120</v>
      </c>
      <c r="E1801" s="379" t="s">
        <v>120</v>
      </c>
      <c r="F1801" s="380" t="s">
        <v>120</v>
      </c>
      <c r="G1801" s="381" t="s">
        <v>120</v>
      </c>
      <c r="H1801" s="295" t="s">
        <v>120</v>
      </c>
      <c r="I1801" s="292" t="s">
        <v>120</v>
      </c>
      <c r="J1801" s="316"/>
      <c r="K1801" s="292">
        <f>J1801</f>
        <v>0</v>
      </c>
      <c r="L1801" s="292" t="s">
        <v>120</v>
      </c>
      <c r="M1801" s="292" t="s">
        <v>120</v>
      </c>
      <c r="N1801" s="316"/>
      <c r="O1801" s="292">
        <f>N1801</f>
        <v>0</v>
      </c>
      <c r="P1801" s="292" t="s">
        <v>120</v>
      </c>
      <c r="Q1801" s="292" t="s">
        <v>120</v>
      </c>
      <c r="R1801" s="292">
        <f>J1801+N1801</f>
        <v>0</v>
      </c>
      <c r="S1801" s="294">
        <f>R1801</f>
        <v>0</v>
      </c>
    </row>
    <row r="1802" spans="1:19" ht="18.600000000000001" hidden="1" thickBot="1" x14ac:dyDescent="0.35">
      <c r="A1802" s="308" t="s">
        <v>125</v>
      </c>
      <c r="B1802" s="309"/>
      <c r="C1802" s="292">
        <f>IF(E1802+G1802=0, 0, ROUND((P1802-Q1802)/(G1802+E1802)/12,0))</f>
        <v>0</v>
      </c>
      <c r="D1802" s="294">
        <f>IF(F1802=0,0,ROUND(Q1802/F1802,0))</f>
        <v>0</v>
      </c>
      <c r="E1802" s="379">
        <f>E1803+E1804</f>
        <v>0</v>
      </c>
      <c r="F1802" s="380">
        <f>F1803+F1804</f>
        <v>0</v>
      </c>
      <c r="G1802" s="381">
        <f>G1803+G1804</f>
        <v>0</v>
      </c>
      <c r="H1802" s="295">
        <f>H1803+H1804</f>
        <v>0</v>
      </c>
      <c r="I1802" s="292">
        <f t="shared" ref="I1802" si="575">I1803+I1804</f>
        <v>0</v>
      </c>
      <c r="J1802" s="292">
        <f>J1805</f>
        <v>0</v>
      </c>
      <c r="K1802" s="292">
        <f>IF(H1802+J1802=K1803+K1804+K1805,H1802+J1802,"CHYBA")</f>
        <v>0</v>
      </c>
      <c r="L1802" s="292">
        <f>L1803+L1804</f>
        <v>0</v>
      </c>
      <c r="M1802" s="292">
        <f>M1803+M1804</f>
        <v>0</v>
      </c>
      <c r="N1802" s="292">
        <f>N1805</f>
        <v>0</v>
      </c>
      <c r="O1802" s="292">
        <f>IF(L1802+N1802=O1803+O1804+O1805,L1802+N1802,"CHYBA")</f>
        <v>0</v>
      </c>
      <c r="P1802" s="292">
        <f>P1803+P1804</f>
        <v>0</v>
      </c>
      <c r="Q1802" s="292">
        <f>Q1803+Q1804</f>
        <v>0</v>
      </c>
      <c r="R1802" s="292">
        <f>R1805</f>
        <v>0</v>
      </c>
      <c r="S1802" s="294">
        <f>IF(P1802+R1802=S1803+S1804+S1805,P1802+R1802,"CHYBA")</f>
        <v>0</v>
      </c>
    </row>
    <row r="1803" spans="1:19" ht="15.6" hidden="1" thickBot="1" x14ac:dyDescent="0.35">
      <c r="A1803" s="307" t="s">
        <v>121</v>
      </c>
      <c r="B1803" s="291" t="s">
        <v>120</v>
      </c>
      <c r="C1803" s="292">
        <f>IF(E1803+G1803=0, 0, ROUND((P1803-Q1803)/(G1803+E1803)/12,0))</f>
        <v>0</v>
      </c>
      <c r="D1803" s="294">
        <f>IF(F1803=0,0,ROUND(Q1803/F1803,0))</f>
        <v>0</v>
      </c>
      <c r="E1803" s="390"/>
      <c r="F1803" s="391"/>
      <c r="G1803" s="392"/>
      <c r="H1803" s="315"/>
      <c r="I1803" s="316"/>
      <c r="J1803" s="292" t="s">
        <v>120</v>
      </c>
      <c r="K1803" s="292">
        <f>H1803</f>
        <v>0</v>
      </c>
      <c r="L1803" s="316"/>
      <c r="M1803" s="316"/>
      <c r="N1803" s="292" t="s">
        <v>120</v>
      </c>
      <c r="O1803" s="292">
        <f>L1803</f>
        <v>0</v>
      </c>
      <c r="P1803" s="292">
        <f>H1803+L1803</f>
        <v>0</v>
      </c>
      <c r="Q1803" s="292">
        <f>I1803+M1803</f>
        <v>0</v>
      </c>
      <c r="R1803" s="292" t="s">
        <v>120</v>
      </c>
      <c r="S1803" s="294">
        <f>P1803</f>
        <v>0</v>
      </c>
    </row>
    <row r="1804" spans="1:19" ht="15.6" hidden="1" thickBot="1" x14ac:dyDescent="0.35">
      <c r="A1804" s="307" t="s">
        <v>122</v>
      </c>
      <c r="B1804" s="291" t="s">
        <v>120</v>
      </c>
      <c r="C1804" s="292">
        <f>IF(E1804+G1804=0, 0, ROUND((P1804-Q1804)/(G1804+E1804)/12,0))</f>
        <v>0</v>
      </c>
      <c r="D1804" s="294">
        <f>IF(F1804=0,0,ROUND(Q1804/F1804,0))</f>
        <v>0</v>
      </c>
      <c r="E1804" s="390"/>
      <c r="F1804" s="391"/>
      <c r="G1804" s="392"/>
      <c r="H1804" s="315"/>
      <c r="I1804" s="316"/>
      <c r="J1804" s="292" t="s">
        <v>120</v>
      </c>
      <c r="K1804" s="292">
        <f>H1804</f>
        <v>0</v>
      </c>
      <c r="L1804" s="316"/>
      <c r="M1804" s="316"/>
      <c r="N1804" s="292" t="s">
        <v>120</v>
      </c>
      <c r="O1804" s="292">
        <f>L1804</f>
        <v>0</v>
      </c>
      <c r="P1804" s="292">
        <f>H1804+L1804</f>
        <v>0</v>
      </c>
      <c r="Q1804" s="292">
        <f>I1804+M1804</f>
        <v>0</v>
      </c>
      <c r="R1804" s="292" t="s">
        <v>120</v>
      </c>
      <c r="S1804" s="294">
        <f>P1804</f>
        <v>0</v>
      </c>
    </row>
    <row r="1805" spans="1:19" ht="15.6" hidden="1" thickBot="1" x14ac:dyDescent="0.35">
      <c r="A1805" s="325" t="s">
        <v>123</v>
      </c>
      <c r="B1805" s="326" t="s">
        <v>120</v>
      </c>
      <c r="C1805" s="327" t="s">
        <v>120</v>
      </c>
      <c r="D1805" s="333" t="s">
        <v>120</v>
      </c>
      <c r="E1805" s="382" t="s">
        <v>120</v>
      </c>
      <c r="F1805" s="383" t="s">
        <v>120</v>
      </c>
      <c r="G1805" s="384" t="s">
        <v>120</v>
      </c>
      <c r="H1805" s="331" t="s">
        <v>120</v>
      </c>
      <c r="I1805" s="327" t="s">
        <v>120</v>
      </c>
      <c r="J1805" s="332"/>
      <c r="K1805" s="327">
        <f>J1805</f>
        <v>0</v>
      </c>
      <c r="L1805" s="327" t="s">
        <v>120</v>
      </c>
      <c r="M1805" s="327" t="s">
        <v>120</v>
      </c>
      <c r="N1805" s="332"/>
      <c r="O1805" s="327">
        <f>N1805</f>
        <v>0</v>
      </c>
      <c r="P1805" s="327" t="s">
        <v>120</v>
      </c>
      <c r="Q1805" s="327" t="s">
        <v>120</v>
      </c>
      <c r="R1805" s="327">
        <f>J1805+N1805</f>
        <v>0</v>
      </c>
      <c r="S1805" s="333">
        <f>R1805</f>
        <v>0</v>
      </c>
    </row>
    <row r="1806" spans="1:19" ht="18.600000000000001" hidden="1" thickBot="1" x14ac:dyDescent="0.35">
      <c r="A1806" s="301" t="s">
        <v>138</v>
      </c>
      <c r="B1806" s="302" t="s">
        <v>120</v>
      </c>
      <c r="C1806" s="303">
        <f>IF(E1806+G1806=0, 0, ROUND((P1806-Q1806)/(G1806+E1806)/12,0))</f>
        <v>0</v>
      </c>
      <c r="D1806" s="305">
        <f>IF(F1806=0,0,ROUND(Q1806/F1806,0))</f>
        <v>0</v>
      </c>
      <c r="E1806" s="395">
        <f>E1807+E1808</f>
        <v>0</v>
      </c>
      <c r="F1806" s="396">
        <f>F1807+F1808</f>
        <v>0</v>
      </c>
      <c r="G1806" s="397">
        <f>G1807+G1808</f>
        <v>0</v>
      </c>
      <c r="H1806" s="306">
        <f>H1807+H1808</f>
        <v>0</v>
      </c>
      <c r="I1806" s="303">
        <f>I1807+I1808</f>
        <v>0</v>
      </c>
      <c r="J1806" s="303">
        <f>J1809</f>
        <v>0</v>
      </c>
      <c r="K1806" s="303">
        <f>IF(H1806+J1806=K1807+K1808+K1809,H1806+J1806,"CHYBA")</f>
        <v>0</v>
      </c>
      <c r="L1806" s="303">
        <f>L1807+L1808</f>
        <v>0</v>
      </c>
      <c r="M1806" s="303">
        <f>M1807+M1808</f>
        <v>0</v>
      </c>
      <c r="N1806" s="303">
        <f>N1809</f>
        <v>0</v>
      </c>
      <c r="O1806" s="303">
        <f>IF(L1806+N1806=O1807+O1808+O1809,L1806+N1806,"CHYBA")</f>
        <v>0</v>
      </c>
      <c r="P1806" s="303">
        <f>P1807+P1808</f>
        <v>0</v>
      </c>
      <c r="Q1806" s="303">
        <f>Q1807+Q1808</f>
        <v>0</v>
      </c>
      <c r="R1806" s="303">
        <f>R1809</f>
        <v>0</v>
      </c>
      <c r="S1806" s="305">
        <f>IF(P1806+R1806=S1807+S1808+S1809,P1806+R1806,"CHYBA")</f>
        <v>0</v>
      </c>
    </row>
    <row r="1807" spans="1:19" ht="15.6" hidden="1" thickBot="1" x14ac:dyDescent="0.35">
      <c r="A1807" s="307" t="s">
        <v>121</v>
      </c>
      <c r="B1807" s="291" t="s">
        <v>120</v>
      </c>
      <c r="C1807" s="292">
        <f>IF(E1807+G1807=0, 0, ROUND((P1807-Q1807)/(G1807+E1807)/12,0))</f>
        <v>0</v>
      </c>
      <c r="D1807" s="294">
        <f>IF(F1807=0,0,ROUND(Q1807/F1807,0))</f>
        <v>0</v>
      </c>
      <c r="E1807" s="379">
        <f>E1811+E1843+E1875+E1907+E1939+E1971</f>
        <v>0</v>
      </c>
      <c r="F1807" s="380">
        <f>F1811+F1843+F1875+F1907+F1939+F1971</f>
        <v>0</v>
      </c>
      <c r="G1807" s="381">
        <f t="shared" ref="G1807:I1808" si="576">G1811+G1843+G1875+G1907+G1939+G1971</f>
        <v>0</v>
      </c>
      <c r="H1807" s="295">
        <f t="shared" si="576"/>
        <v>0</v>
      </c>
      <c r="I1807" s="292">
        <f t="shared" si="576"/>
        <v>0</v>
      </c>
      <c r="J1807" s="292" t="s">
        <v>120</v>
      </c>
      <c r="K1807" s="292">
        <f>H1807</f>
        <v>0</v>
      </c>
      <c r="L1807" s="292">
        <f t="shared" ref="L1807:M1808" si="577">L1811+L1843+L1875+L1907+L1939+L1971</f>
        <v>0</v>
      </c>
      <c r="M1807" s="292">
        <f t="shared" si="577"/>
        <v>0</v>
      </c>
      <c r="N1807" s="292" t="s">
        <v>120</v>
      </c>
      <c r="O1807" s="292">
        <f>L1807</f>
        <v>0</v>
      </c>
      <c r="P1807" s="292">
        <f>H1807+L1807</f>
        <v>0</v>
      </c>
      <c r="Q1807" s="292">
        <f>I1807+M1807</f>
        <v>0</v>
      </c>
      <c r="R1807" s="292" t="s">
        <v>120</v>
      </c>
      <c r="S1807" s="294">
        <f>P1807</f>
        <v>0</v>
      </c>
    </row>
    <row r="1808" spans="1:19" ht="15.6" hidden="1" thickBot="1" x14ac:dyDescent="0.35">
      <c r="A1808" s="307" t="s">
        <v>122</v>
      </c>
      <c r="B1808" s="291" t="s">
        <v>120</v>
      </c>
      <c r="C1808" s="292">
        <f>IF(E1808+G1808=0, 0, ROUND((P1808-Q1808)/(G1808+E1808)/12,0))</f>
        <v>0</v>
      </c>
      <c r="D1808" s="294">
        <f>IF(F1808=0,0,ROUND(Q1808/F1808,0))</f>
        <v>0</v>
      </c>
      <c r="E1808" s="379">
        <f>E1812+E1844+E1876+E1908+E1940+E1972</f>
        <v>0</v>
      </c>
      <c r="F1808" s="380">
        <f t="shared" ref="F1808:G1808" si="578">F1812+F1844+F1876+F1908+F1940+F1972</f>
        <v>0</v>
      </c>
      <c r="G1808" s="381">
        <f t="shared" si="578"/>
        <v>0</v>
      </c>
      <c r="H1808" s="295">
        <f t="shared" si="576"/>
        <v>0</v>
      </c>
      <c r="I1808" s="292">
        <f t="shared" si="576"/>
        <v>0</v>
      </c>
      <c r="J1808" s="292" t="s">
        <v>120</v>
      </c>
      <c r="K1808" s="292">
        <f>H1808</f>
        <v>0</v>
      </c>
      <c r="L1808" s="292">
        <f t="shared" si="577"/>
        <v>0</v>
      </c>
      <c r="M1808" s="292">
        <f t="shared" si="577"/>
        <v>0</v>
      </c>
      <c r="N1808" s="292" t="s">
        <v>120</v>
      </c>
      <c r="O1808" s="292">
        <f>L1808</f>
        <v>0</v>
      </c>
      <c r="P1808" s="292">
        <f>H1808+L1808</f>
        <v>0</v>
      </c>
      <c r="Q1808" s="292">
        <f>I1808+M1808</f>
        <v>0</v>
      </c>
      <c r="R1808" s="292" t="s">
        <v>120</v>
      </c>
      <c r="S1808" s="294">
        <f>P1808</f>
        <v>0</v>
      </c>
    </row>
    <row r="1809" spans="1:19" ht="15.6" hidden="1" thickBot="1" x14ac:dyDescent="0.35">
      <c r="A1809" s="334" t="s">
        <v>123</v>
      </c>
      <c r="B1809" s="335" t="s">
        <v>120</v>
      </c>
      <c r="C1809" s="336" t="s">
        <v>120</v>
      </c>
      <c r="D1809" s="341" t="s">
        <v>120</v>
      </c>
      <c r="E1809" s="398" t="s">
        <v>120</v>
      </c>
      <c r="F1809" s="399" t="s">
        <v>120</v>
      </c>
      <c r="G1809" s="400" t="s">
        <v>120</v>
      </c>
      <c r="H1809" s="410" t="s">
        <v>120</v>
      </c>
      <c r="I1809" s="338" t="s">
        <v>120</v>
      </c>
      <c r="J1809" s="336">
        <f>J1813+J1845+J1877+J1909+J1941+J1973</f>
        <v>0</v>
      </c>
      <c r="K1809" s="336">
        <f>J1809</f>
        <v>0</v>
      </c>
      <c r="L1809" s="338" t="s">
        <v>120</v>
      </c>
      <c r="M1809" s="338" t="s">
        <v>120</v>
      </c>
      <c r="N1809" s="336">
        <f>N1813+N1845+N1877+N1909+N1941+N1973</f>
        <v>0</v>
      </c>
      <c r="O1809" s="336">
        <f>N1809</f>
        <v>0</v>
      </c>
      <c r="P1809" s="338" t="s">
        <v>120</v>
      </c>
      <c r="Q1809" s="338" t="s">
        <v>120</v>
      </c>
      <c r="R1809" s="336">
        <f>J1809+N1809</f>
        <v>0</v>
      </c>
      <c r="S1809" s="341">
        <f>R1809</f>
        <v>0</v>
      </c>
    </row>
    <row r="1810" spans="1:19" ht="16.2" hidden="1" thickBot="1" x14ac:dyDescent="0.35">
      <c r="A1810" s="342" t="s">
        <v>132</v>
      </c>
      <c r="B1810" s="291" t="s">
        <v>120</v>
      </c>
      <c r="C1810" s="292">
        <f>IF(E1810+G1810=0, 0, ROUND((P1810-Q1810)/(G1810+E1810)/12,0))</f>
        <v>0</v>
      </c>
      <c r="D1810" s="294">
        <f>IF(F1810=0,0,ROUND(Q1810/F1810,0))</f>
        <v>0</v>
      </c>
      <c r="E1810" s="379">
        <f>E1811+E1812</f>
        <v>0</v>
      </c>
      <c r="F1810" s="380">
        <f>F1811+F1812</f>
        <v>0</v>
      </c>
      <c r="G1810" s="381">
        <f>G1811+G1812</f>
        <v>0</v>
      </c>
      <c r="H1810" s="295">
        <f>H1811+H1812</f>
        <v>0</v>
      </c>
      <c r="I1810" s="292">
        <f t="shared" ref="I1810" si="579">I1811+I1812</f>
        <v>0</v>
      </c>
      <c r="J1810" s="292">
        <f>J1813</f>
        <v>0</v>
      </c>
      <c r="K1810" s="292">
        <f>IF(H1810+J1810=K1811+K1812+K1813,H1810+J1810,"CHYBA")</f>
        <v>0</v>
      </c>
      <c r="L1810" s="292">
        <f>L1811+L1812</f>
        <v>0</v>
      </c>
      <c r="M1810" s="292">
        <f>M1811+M1812</f>
        <v>0</v>
      </c>
      <c r="N1810" s="292">
        <f>N1813</f>
        <v>0</v>
      </c>
      <c r="O1810" s="292">
        <f>IF(L1810+N1810=O1811+O1812+O1813,L1810+N1810,"CHYBA")</f>
        <v>0</v>
      </c>
      <c r="P1810" s="292">
        <f>P1811+P1812</f>
        <v>0</v>
      </c>
      <c r="Q1810" s="292">
        <f>Q1811+Q1812</f>
        <v>0</v>
      </c>
      <c r="R1810" s="292">
        <f>R1813</f>
        <v>0</v>
      </c>
      <c r="S1810" s="294">
        <f>IF(P1810+R1810=S1811+S1812+S1813,P1810+R1810,"CHYBA")</f>
        <v>0</v>
      </c>
    </row>
    <row r="1811" spans="1:19" ht="15.6" hidden="1" thickBot="1" x14ac:dyDescent="0.35">
      <c r="A1811" s="307" t="s">
        <v>121</v>
      </c>
      <c r="B1811" s="291" t="s">
        <v>120</v>
      </c>
      <c r="C1811" s="292">
        <f>IF(E1811+G1811=0, 0, ROUND((P1811-Q1811)/(G1811+E1811)/12,0))</f>
        <v>0</v>
      </c>
      <c r="D1811" s="294">
        <f>IF(F1811=0,0,ROUND(Q1811/F1811,0))</f>
        <v>0</v>
      </c>
      <c r="E1811" s="379">
        <f>E1815+E1819+E1823+E1827+E1831+E1835+E1839</f>
        <v>0</v>
      </c>
      <c r="F1811" s="380">
        <f>F1815+F1819+F1823+F1827+F1831+F1835+F1839</f>
        <v>0</v>
      </c>
      <c r="G1811" s="381">
        <f>G1815+G1819+G1823+G1827+G1831+G1835+G1839</f>
        <v>0</v>
      </c>
      <c r="H1811" s="295">
        <f>H1815+H1819+H1823+H1827+H1831+H1835+H1839</f>
        <v>0</v>
      </c>
      <c r="I1811" s="292">
        <f t="shared" ref="I1811:I1812" si="580">I1815+I1819+I1823+I1827+I1831+I1835+I1839</f>
        <v>0</v>
      </c>
      <c r="J1811" s="292" t="s">
        <v>120</v>
      </c>
      <c r="K1811" s="292">
        <f>H1811</f>
        <v>0</v>
      </c>
      <c r="L1811" s="292">
        <f>L1815+L1819+L1823+L1827+L1831+L1835+L1839</f>
        <v>0</v>
      </c>
      <c r="M1811" s="292">
        <f t="shared" ref="M1811:M1812" si="581">M1815+M1819+M1823+M1827+M1831+M1835+M1839</f>
        <v>0</v>
      </c>
      <c r="N1811" s="292" t="s">
        <v>120</v>
      </c>
      <c r="O1811" s="292">
        <f>L1811</f>
        <v>0</v>
      </c>
      <c r="P1811" s="292">
        <f>H1811+L1811</f>
        <v>0</v>
      </c>
      <c r="Q1811" s="292">
        <f>I1811+M1811</f>
        <v>0</v>
      </c>
      <c r="R1811" s="292" t="s">
        <v>120</v>
      </c>
      <c r="S1811" s="294">
        <f>P1811</f>
        <v>0</v>
      </c>
    </row>
    <row r="1812" spans="1:19" ht="15.6" hidden="1" thickBot="1" x14ac:dyDescent="0.35">
      <c r="A1812" s="307" t="s">
        <v>122</v>
      </c>
      <c r="B1812" s="291" t="s">
        <v>120</v>
      </c>
      <c r="C1812" s="292">
        <f>IF(E1812+G1812=0, 0, ROUND((P1812-Q1812)/(G1812+E1812)/12,0))</f>
        <v>0</v>
      </c>
      <c r="D1812" s="294">
        <f>IF(F1812=0,0,ROUND(Q1812/F1812,0))</f>
        <v>0</v>
      </c>
      <c r="E1812" s="379">
        <f>E1816+E1820+E1824+E1828+E1832+E1836+E1840</f>
        <v>0</v>
      </c>
      <c r="F1812" s="380">
        <f t="shared" ref="F1812:G1812" si="582">F1816+F1820+F1824+F1828+F1832+F1836+F1840</f>
        <v>0</v>
      </c>
      <c r="G1812" s="381">
        <f t="shared" si="582"/>
        <v>0</v>
      </c>
      <c r="H1812" s="295">
        <f>H1816+H1820+H1824+H1828+H1832+H1836+H1840</f>
        <v>0</v>
      </c>
      <c r="I1812" s="292">
        <f t="shared" si="580"/>
        <v>0</v>
      </c>
      <c r="J1812" s="292" t="s">
        <v>120</v>
      </c>
      <c r="K1812" s="292">
        <f>H1812</f>
        <v>0</v>
      </c>
      <c r="L1812" s="292">
        <f>L1816+L1820+L1824+L1828+L1832+L1836+L1840</f>
        <v>0</v>
      </c>
      <c r="M1812" s="292">
        <f t="shared" si="581"/>
        <v>0</v>
      </c>
      <c r="N1812" s="292" t="s">
        <v>120</v>
      </c>
      <c r="O1812" s="292">
        <f>L1812</f>
        <v>0</v>
      </c>
      <c r="P1812" s="292">
        <f>H1812+L1812</f>
        <v>0</v>
      </c>
      <c r="Q1812" s="292">
        <f>I1812+M1812</f>
        <v>0</v>
      </c>
      <c r="R1812" s="292" t="s">
        <v>120</v>
      </c>
      <c r="S1812" s="294">
        <f>P1812</f>
        <v>0</v>
      </c>
    </row>
    <row r="1813" spans="1:19" ht="15.6" hidden="1" thickBot="1" x14ac:dyDescent="0.35">
      <c r="A1813" s="307" t="s">
        <v>123</v>
      </c>
      <c r="B1813" s="291" t="s">
        <v>120</v>
      </c>
      <c r="C1813" s="292" t="s">
        <v>120</v>
      </c>
      <c r="D1813" s="294" t="s">
        <v>120</v>
      </c>
      <c r="E1813" s="379" t="s">
        <v>120</v>
      </c>
      <c r="F1813" s="380" t="s">
        <v>120</v>
      </c>
      <c r="G1813" s="381" t="s">
        <v>120</v>
      </c>
      <c r="H1813" s="295" t="s">
        <v>120</v>
      </c>
      <c r="I1813" s="292" t="s">
        <v>120</v>
      </c>
      <c r="J1813" s="292">
        <f>J1817+J1821+J1825+J1829+J1833+J1837+J1841</f>
        <v>0</v>
      </c>
      <c r="K1813" s="292">
        <f>J1813</f>
        <v>0</v>
      </c>
      <c r="L1813" s="292" t="s">
        <v>120</v>
      </c>
      <c r="M1813" s="292" t="s">
        <v>120</v>
      </c>
      <c r="N1813" s="292">
        <f>N1817+N1821+N1825+N1829+N1833+N1837+N1841</f>
        <v>0</v>
      </c>
      <c r="O1813" s="292">
        <f>N1813</f>
        <v>0</v>
      </c>
      <c r="P1813" s="292" t="s">
        <v>120</v>
      </c>
      <c r="Q1813" s="292" t="s">
        <v>120</v>
      </c>
      <c r="R1813" s="292">
        <f>J1813+N1813</f>
        <v>0</v>
      </c>
      <c r="S1813" s="294">
        <f>R1813</f>
        <v>0</v>
      </c>
    </row>
    <row r="1814" spans="1:19" ht="18.600000000000001" hidden="1" thickBot="1" x14ac:dyDescent="0.35">
      <c r="A1814" s="308" t="s">
        <v>125</v>
      </c>
      <c r="B1814" s="309"/>
      <c r="C1814" s="292">
        <f>IF(E1814+G1814=0, 0, ROUND((P1814-Q1814)/(G1814+E1814)/12,0))</f>
        <v>0</v>
      </c>
      <c r="D1814" s="294">
        <f>IF(F1814=0,0,ROUND(Q1814/F1814,0))</f>
        <v>0</v>
      </c>
      <c r="E1814" s="379">
        <f>E1815+E1816</f>
        <v>0</v>
      </c>
      <c r="F1814" s="380">
        <f>F1815+F1816</f>
        <v>0</v>
      </c>
      <c r="G1814" s="381">
        <f>G1815+G1816</f>
        <v>0</v>
      </c>
      <c r="H1814" s="310">
        <f>H1815+H1816</f>
        <v>0</v>
      </c>
      <c r="I1814" s="311">
        <f>I1815+I1816</f>
        <v>0</v>
      </c>
      <c r="J1814" s="311">
        <f>J1817</f>
        <v>0</v>
      </c>
      <c r="K1814" s="311">
        <f>IF(H1814+J1814=K1815+K1816+K1817,H1814+J1814,"CHYBA")</f>
        <v>0</v>
      </c>
      <c r="L1814" s="292">
        <f>L1815+L1816</f>
        <v>0</v>
      </c>
      <c r="M1814" s="292">
        <f>M1815+M1816</f>
        <v>0</v>
      </c>
      <c r="N1814" s="292">
        <f>N1817</f>
        <v>0</v>
      </c>
      <c r="O1814" s="292">
        <f>IF(L1814+N1814=O1815+O1816+O1817,L1814+N1814,"CHYBA")</f>
        <v>0</v>
      </c>
      <c r="P1814" s="292">
        <f>P1815+P1816</f>
        <v>0</v>
      </c>
      <c r="Q1814" s="292">
        <f>Q1815+Q1816</f>
        <v>0</v>
      </c>
      <c r="R1814" s="292">
        <f>R1817</f>
        <v>0</v>
      </c>
      <c r="S1814" s="294">
        <f>IF(P1814+R1814=S1815+S1816+S1817,P1814+R1814,"CHYBA")</f>
        <v>0</v>
      </c>
    </row>
    <row r="1815" spans="1:19" ht="15.6" hidden="1" thickBot="1" x14ac:dyDescent="0.35">
      <c r="A1815" s="307" t="s">
        <v>121</v>
      </c>
      <c r="B1815" s="291" t="s">
        <v>120</v>
      </c>
      <c r="C1815" s="292">
        <f>IF(E1815+G1815=0, 0, ROUND((P1815-Q1815)/(G1815+E1815)/12,0))</f>
        <v>0</v>
      </c>
      <c r="D1815" s="294">
        <f>IF(F1815=0,0,ROUND(Q1815/F1815,0))</f>
        <v>0</v>
      </c>
      <c r="E1815" s="390"/>
      <c r="F1815" s="391"/>
      <c r="G1815" s="392"/>
      <c r="H1815" s="315"/>
      <c r="I1815" s="316"/>
      <c r="J1815" s="311" t="s">
        <v>120</v>
      </c>
      <c r="K1815" s="311">
        <f>H1815</f>
        <v>0</v>
      </c>
      <c r="L1815" s="316"/>
      <c r="M1815" s="316"/>
      <c r="N1815" s="292" t="s">
        <v>120</v>
      </c>
      <c r="O1815" s="292">
        <f>L1815</f>
        <v>0</v>
      </c>
      <c r="P1815" s="292">
        <f>H1815+L1815</f>
        <v>0</v>
      </c>
      <c r="Q1815" s="292">
        <f>I1815+M1815</f>
        <v>0</v>
      </c>
      <c r="R1815" s="292" t="s">
        <v>120</v>
      </c>
      <c r="S1815" s="294">
        <f>P1815</f>
        <v>0</v>
      </c>
    </row>
    <row r="1816" spans="1:19" ht="15.6" hidden="1" thickBot="1" x14ac:dyDescent="0.35">
      <c r="A1816" s="307" t="s">
        <v>122</v>
      </c>
      <c r="B1816" s="291" t="s">
        <v>120</v>
      </c>
      <c r="C1816" s="292">
        <f>IF(E1816+G1816=0, 0, ROUND((P1816-Q1816)/(G1816+E1816)/12,0))</f>
        <v>0</v>
      </c>
      <c r="D1816" s="294">
        <f>IF(F1816=0,0,ROUND(Q1816/F1816,0))</f>
        <v>0</v>
      </c>
      <c r="E1816" s="390"/>
      <c r="F1816" s="391"/>
      <c r="G1816" s="392"/>
      <c r="H1816" s="315"/>
      <c r="I1816" s="316"/>
      <c r="J1816" s="311" t="s">
        <v>120</v>
      </c>
      <c r="K1816" s="311">
        <f>H1816</f>
        <v>0</v>
      </c>
      <c r="L1816" s="316"/>
      <c r="M1816" s="316"/>
      <c r="N1816" s="292" t="s">
        <v>120</v>
      </c>
      <c r="O1816" s="292">
        <f>L1816</f>
        <v>0</v>
      </c>
      <c r="P1816" s="292">
        <f>H1816+L1816</f>
        <v>0</v>
      </c>
      <c r="Q1816" s="292">
        <f>I1816+M1816</f>
        <v>0</v>
      </c>
      <c r="R1816" s="292" t="s">
        <v>120</v>
      </c>
      <c r="S1816" s="294">
        <f>P1816</f>
        <v>0</v>
      </c>
    </row>
    <row r="1817" spans="1:19" ht="15.6" hidden="1" thickBot="1" x14ac:dyDescent="0.35">
      <c r="A1817" s="307" t="s">
        <v>123</v>
      </c>
      <c r="B1817" s="291" t="s">
        <v>120</v>
      </c>
      <c r="C1817" s="292" t="s">
        <v>120</v>
      </c>
      <c r="D1817" s="294" t="s">
        <v>120</v>
      </c>
      <c r="E1817" s="379" t="s">
        <v>120</v>
      </c>
      <c r="F1817" s="380" t="s">
        <v>120</v>
      </c>
      <c r="G1817" s="381" t="s">
        <v>120</v>
      </c>
      <c r="H1817" s="295" t="s">
        <v>120</v>
      </c>
      <c r="I1817" s="292" t="s">
        <v>120</v>
      </c>
      <c r="J1817" s="316"/>
      <c r="K1817" s="311">
        <f>J1817</f>
        <v>0</v>
      </c>
      <c r="L1817" s="292" t="s">
        <v>120</v>
      </c>
      <c r="M1817" s="292" t="s">
        <v>120</v>
      </c>
      <c r="N1817" s="316"/>
      <c r="O1817" s="292">
        <f>N1817</f>
        <v>0</v>
      </c>
      <c r="P1817" s="292" t="s">
        <v>120</v>
      </c>
      <c r="Q1817" s="292" t="s">
        <v>120</v>
      </c>
      <c r="R1817" s="292">
        <f>J1817+N1817</f>
        <v>0</v>
      </c>
      <c r="S1817" s="294">
        <f>R1817</f>
        <v>0</v>
      </c>
    </row>
    <row r="1818" spans="1:19" ht="18.600000000000001" hidden="1" thickBot="1" x14ac:dyDescent="0.35">
      <c r="A1818" s="308" t="s">
        <v>125</v>
      </c>
      <c r="B1818" s="309"/>
      <c r="C1818" s="292">
        <f>IF(E1818+G1818=0, 0, ROUND((P1818-Q1818)/(G1818+E1818)/12,0))</f>
        <v>0</v>
      </c>
      <c r="D1818" s="294">
        <f>IF(F1818=0,0,ROUND(Q1818/F1818,0))</f>
        <v>0</v>
      </c>
      <c r="E1818" s="379">
        <f>E1819+E1820</f>
        <v>0</v>
      </c>
      <c r="F1818" s="380">
        <f>F1819+F1820</f>
        <v>0</v>
      </c>
      <c r="G1818" s="381">
        <f>G1819+G1820</f>
        <v>0</v>
      </c>
      <c r="H1818" s="295">
        <f>H1819+H1820</f>
        <v>0</v>
      </c>
      <c r="I1818" s="292">
        <f t="shared" ref="I1818" si="583">I1819+I1820</f>
        <v>0</v>
      </c>
      <c r="J1818" s="292">
        <f>J1821</f>
        <v>0</v>
      </c>
      <c r="K1818" s="292">
        <f>IF(H1818+J1818=K1819+K1820+K1821,H1818+J1818,"CHYBA")</f>
        <v>0</v>
      </c>
      <c r="L1818" s="292">
        <f>L1819+L1820</f>
        <v>0</v>
      </c>
      <c r="M1818" s="292">
        <f>M1819+M1820</f>
        <v>0</v>
      </c>
      <c r="N1818" s="292">
        <f>N1821</f>
        <v>0</v>
      </c>
      <c r="O1818" s="292">
        <f>IF(L1818+N1818=O1819+O1820+O1821,L1818+N1818,"CHYBA")</f>
        <v>0</v>
      </c>
      <c r="P1818" s="292">
        <f>P1819+P1820</f>
        <v>0</v>
      </c>
      <c r="Q1818" s="292">
        <f>Q1819+Q1820</f>
        <v>0</v>
      </c>
      <c r="R1818" s="292">
        <f>R1821</f>
        <v>0</v>
      </c>
      <c r="S1818" s="294">
        <f>IF(P1818+R1818=S1819+S1820+S1821,P1818+R1818,"CHYBA")</f>
        <v>0</v>
      </c>
    </row>
    <row r="1819" spans="1:19" ht="15.6" hidden="1" thickBot="1" x14ac:dyDescent="0.35">
      <c r="A1819" s="307" t="s">
        <v>121</v>
      </c>
      <c r="B1819" s="291" t="s">
        <v>120</v>
      </c>
      <c r="C1819" s="292">
        <f>IF(E1819+G1819=0, 0, ROUND((P1819-Q1819)/(G1819+E1819)/12,0))</f>
        <v>0</v>
      </c>
      <c r="D1819" s="294">
        <f>IF(F1819=0,0,ROUND(Q1819/F1819,0))</f>
        <v>0</v>
      </c>
      <c r="E1819" s="390"/>
      <c r="F1819" s="391"/>
      <c r="G1819" s="392"/>
      <c r="H1819" s="315"/>
      <c r="I1819" s="316"/>
      <c r="J1819" s="292" t="s">
        <v>120</v>
      </c>
      <c r="K1819" s="292">
        <f>H1819</f>
        <v>0</v>
      </c>
      <c r="L1819" s="316"/>
      <c r="M1819" s="316"/>
      <c r="N1819" s="292" t="s">
        <v>120</v>
      </c>
      <c r="O1819" s="292">
        <f>L1819</f>
        <v>0</v>
      </c>
      <c r="P1819" s="292">
        <f>H1819+L1819</f>
        <v>0</v>
      </c>
      <c r="Q1819" s="292">
        <f>I1819+M1819</f>
        <v>0</v>
      </c>
      <c r="R1819" s="292" t="s">
        <v>120</v>
      </c>
      <c r="S1819" s="294">
        <f>P1819</f>
        <v>0</v>
      </c>
    </row>
    <row r="1820" spans="1:19" ht="15.6" hidden="1" thickBot="1" x14ac:dyDescent="0.35">
      <c r="A1820" s="307" t="s">
        <v>122</v>
      </c>
      <c r="B1820" s="291" t="s">
        <v>120</v>
      </c>
      <c r="C1820" s="292">
        <f>IF(E1820+G1820=0, 0, ROUND((P1820-Q1820)/(G1820+E1820)/12,0))</f>
        <v>0</v>
      </c>
      <c r="D1820" s="294">
        <f>IF(F1820=0,0,ROUND(Q1820/F1820,0))</f>
        <v>0</v>
      </c>
      <c r="E1820" s="390"/>
      <c r="F1820" s="391"/>
      <c r="G1820" s="392"/>
      <c r="H1820" s="315"/>
      <c r="I1820" s="316"/>
      <c r="J1820" s="292" t="s">
        <v>120</v>
      </c>
      <c r="K1820" s="292">
        <f>H1820</f>
        <v>0</v>
      </c>
      <c r="L1820" s="316"/>
      <c r="M1820" s="316"/>
      <c r="N1820" s="292" t="s">
        <v>120</v>
      </c>
      <c r="O1820" s="292">
        <f>L1820</f>
        <v>0</v>
      </c>
      <c r="P1820" s="292">
        <f>H1820+L1820</f>
        <v>0</v>
      </c>
      <c r="Q1820" s="292">
        <f>I1820+M1820</f>
        <v>0</v>
      </c>
      <c r="R1820" s="292" t="s">
        <v>120</v>
      </c>
      <c r="S1820" s="294">
        <f>P1820</f>
        <v>0</v>
      </c>
    </row>
    <row r="1821" spans="1:19" ht="15.6" hidden="1" thickBot="1" x14ac:dyDescent="0.35">
      <c r="A1821" s="307" t="s">
        <v>123</v>
      </c>
      <c r="B1821" s="291" t="s">
        <v>120</v>
      </c>
      <c r="C1821" s="292" t="s">
        <v>120</v>
      </c>
      <c r="D1821" s="294" t="s">
        <v>120</v>
      </c>
      <c r="E1821" s="379" t="s">
        <v>120</v>
      </c>
      <c r="F1821" s="380" t="s">
        <v>120</v>
      </c>
      <c r="G1821" s="381" t="s">
        <v>120</v>
      </c>
      <c r="H1821" s="295" t="s">
        <v>120</v>
      </c>
      <c r="I1821" s="292" t="s">
        <v>120</v>
      </c>
      <c r="J1821" s="316"/>
      <c r="K1821" s="292">
        <f>J1821</f>
        <v>0</v>
      </c>
      <c r="L1821" s="292" t="s">
        <v>120</v>
      </c>
      <c r="M1821" s="292" t="s">
        <v>120</v>
      </c>
      <c r="N1821" s="316"/>
      <c r="O1821" s="292">
        <f>N1821</f>
        <v>0</v>
      </c>
      <c r="P1821" s="292" t="s">
        <v>120</v>
      </c>
      <c r="Q1821" s="292" t="s">
        <v>120</v>
      </c>
      <c r="R1821" s="292">
        <f>J1821+N1821</f>
        <v>0</v>
      </c>
      <c r="S1821" s="294">
        <f>R1821</f>
        <v>0</v>
      </c>
    </row>
    <row r="1822" spans="1:19" ht="18.600000000000001" hidden="1" thickBot="1" x14ac:dyDescent="0.35">
      <c r="A1822" s="308" t="s">
        <v>125</v>
      </c>
      <c r="B1822" s="309"/>
      <c r="C1822" s="292">
        <f>IF(E1822+G1822=0, 0, ROUND((P1822-Q1822)/(G1822+E1822)/12,0))</f>
        <v>0</v>
      </c>
      <c r="D1822" s="294">
        <f>IF(F1822=0,0,ROUND(Q1822/F1822,0))</f>
        <v>0</v>
      </c>
      <c r="E1822" s="379">
        <f>E1823+E1824</f>
        <v>0</v>
      </c>
      <c r="F1822" s="380">
        <f>F1823+F1824</f>
        <v>0</v>
      </c>
      <c r="G1822" s="381">
        <f>G1823+G1824</f>
        <v>0</v>
      </c>
      <c r="H1822" s="295">
        <f>H1823+H1824</f>
        <v>0</v>
      </c>
      <c r="I1822" s="292">
        <f t="shared" ref="I1822" si="584">I1823+I1824</f>
        <v>0</v>
      </c>
      <c r="J1822" s="292">
        <f>J1825</f>
        <v>0</v>
      </c>
      <c r="K1822" s="292">
        <f>IF(H1822+J1822=K1823+K1824+K1825,H1822+J1822,"CHYBA")</f>
        <v>0</v>
      </c>
      <c r="L1822" s="292">
        <f>L1823+L1824</f>
        <v>0</v>
      </c>
      <c r="M1822" s="292">
        <f>M1823+M1824</f>
        <v>0</v>
      </c>
      <c r="N1822" s="292">
        <f>N1825</f>
        <v>0</v>
      </c>
      <c r="O1822" s="292">
        <f>IF(L1822+N1822=O1823+O1824+O1825,L1822+N1822,"CHYBA")</f>
        <v>0</v>
      </c>
      <c r="P1822" s="292">
        <f>P1823+P1824</f>
        <v>0</v>
      </c>
      <c r="Q1822" s="292">
        <f>Q1823+Q1824</f>
        <v>0</v>
      </c>
      <c r="R1822" s="292">
        <f>R1825</f>
        <v>0</v>
      </c>
      <c r="S1822" s="294">
        <f>IF(P1822+R1822=S1823+S1824+S1825,P1822+R1822,"CHYBA")</f>
        <v>0</v>
      </c>
    </row>
    <row r="1823" spans="1:19" ht="15.6" hidden="1" thickBot="1" x14ac:dyDescent="0.35">
      <c r="A1823" s="307" t="s">
        <v>121</v>
      </c>
      <c r="B1823" s="291" t="s">
        <v>120</v>
      </c>
      <c r="C1823" s="292">
        <f>IF(E1823+G1823=0, 0, ROUND((P1823-Q1823)/(G1823+E1823)/12,0))</f>
        <v>0</v>
      </c>
      <c r="D1823" s="294">
        <f>IF(F1823=0,0,ROUND(Q1823/F1823,0))</f>
        <v>0</v>
      </c>
      <c r="E1823" s="390"/>
      <c r="F1823" s="391"/>
      <c r="G1823" s="392"/>
      <c r="H1823" s="315"/>
      <c r="I1823" s="316"/>
      <c r="J1823" s="292" t="s">
        <v>120</v>
      </c>
      <c r="K1823" s="292">
        <f>H1823</f>
        <v>0</v>
      </c>
      <c r="L1823" s="316"/>
      <c r="M1823" s="316"/>
      <c r="N1823" s="292" t="s">
        <v>120</v>
      </c>
      <c r="O1823" s="292">
        <f>L1823</f>
        <v>0</v>
      </c>
      <c r="P1823" s="292">
        <f>H1823+L1823</f>
        <v>0</v>
      </c>
      <c r="Q1823" s="292">
        <f>I1823+M1823</f>
        <v>0</v>
      </c>
      <c r="R1823" s="292" t="s">
        <v>120</v>
      </c>
      <c r="S1823" s="294">
        <f>P1823</f>
        <v>0</v>
      </c>
    </row>
    <row r="1824" spans="1:19" ht="15.6" hidden="1" thickBot="1" x14ac:dyDescent="0.35">
      <c r="A1824" s="307" t="s">
        <v>122</v>
      </c>
      <c r="B1824" s="291" t="s">
        <v>120</v>
      </c>
      <c r="C1824" s="292">
        <f>IF(E1824+G1824=0, 0, ROUND((P1824-Q1824)/(G1824+E1824)/12,0))</f>
        <v>0</v>
      </c>
      <c r="D1824" s="294">
        <f>IF(F1824=0,0,ROUND(Q1824/F1824,0))</f>
        <v>0</v>
      </c>
      <c r="E1824" s="390"/>
      <c r="F1824" s="391"/>
      <c r="G1824" s="392"/>
      <c r="H1824" s="315"/>
      <c r="I1824" s="316"/>
      <c r="J1824" s="292" t="s">
        <v>120</v>
      </c>
      <c r="K1824" s="292">
        <f>H1824</f>
        <v>0</v>
      </c>
      <c r="L1824" s="316"/>
      <c r="M1824" s="316"/>
      <c r="N1824" s="292" t="s">
        <v>120</v>
      </c>
      <c r="O1824" s="292">
        <f>L1824</f>
        <v>0</v>
      </c>
      <c r="P1824" s="292">
        <f>H1824+L1824</f>
        <v>0</v>
      </c>
      <c r="Q1824" s="292">
        <f>I1824+M1824</f>
        <v>0</v>
      </c>
      <c r="R1824" s="292" t="s">
        <v>120</v>
      </c>
      <c r="S1824" s="294">
        <f>P1824</f>
        <v>0</v>
      </c>
    </row>
    <row r="1825" spans="1:19" ht="15.6" hidden="1" thickBot="1" x14ac:dyDescent="0.35">
      <c r="A1825" s="307" t="s">
        <v>123</v>
      </c>
      <c r="B1825" s="291" t="s">
        <v>120</v>
      </c>
      <c r="C1825" s="292" t="s">
        <v>120</v>
      </c>
      <c r="D1825" s="294" t="s">
        <v>120</v>
      </c>
      <c r="E1825" s="379" t="s">
        <v>120</v>
      </c>
      <c r="F1825" s="380" t="s">
        <v>120</v>
      </c>
      <c r="G1825" s="381" t="s">
        <v>120</v>
      </c>
      <c r="H1825" s="295" t="s">
        <v>120</v>
      </c>
      <c r="I1825" s="292" t="s">
        <v>120</v>
      </c>
      <c r="J1825" s="316"/>
      <c r="K1825" s="292">
        <f>J1825</f>
        <v>0</v>
      </c>
      <c r="L1825" s="292" t="s">
        <v>120</v>
      </c>
      <c r="M1825" s="292" t="s">
        <v>120</v>
      </c>
      <c r="N1825" s="316"/>
      <c r="O1825" s="292">
        <f>N1825</f>
        <v>0</v>
      </c>
      <c r="P1825" s="292" t="s">
        <v>120</v>
      </c>
      <c r="Q1825" s="292" t="s">
        <v>120</v>
      </c>
      <c r="R1825" s="292">
        <f>J1825+N1825</f>
        <v>0</v>
      </c>
      <c r="S1825" s="294">
        <f>R1825</f>
        <v>0</v>
      </c>
    </row>
    <row r="1826" spans="1:19" ht="18.600000000000001" hidden="1" thickBot="1" x14ac:dyDescent="0.35">
      <c r="A1826" s="308" t="s">
        <v>125</v>
      </c>
      <c r="B1826" s="309"/>
      <c r="C1826" s="292">
        <f>IF(E1826+G1826=0, 0, ROUND((P1826-Q1826)/(G1826+E1826)/12,0))</f>
        <v>0</v>
      </c>
      <c r="D1826" s="294">
        <f>IF(F1826=0,0,ROUND(Q1826/F1826,0))</f>
        <v>0</v>
      </c>
      <c r="E1826" s="379">
        <f>E1827+E1828</f>
        <v>0</v>
      </c>
      <c r="F1826" s="380">
        <f>F1827+F1828</f>
        <v>0</v>
      </c>
      <c r="G1826" s="381">
        <f>G1827+G1828</f>
        <v>0</v>
      </c>
      <c r="H1826" s="295">
        <f>H1827+H1828</f>
        <v>0</v>
      </c>
      <c r="I1826" s="292">
        <f t="shared" ref="I1826" si="585">I1827+I1828</f>
        <v>0</v>
      </c>
      <c r="J1826" s="292">
        <f>J1829</f>
        <v>0</v>
      </c>
      <c r="K1826" s="292">
        <f>IF(H1826+J1826=K1827+K1828+K1829,H1826+J1826,"CHYBA")</f>
        <v>0</v>
      </c>
      <c r="L1826" s="292">
        <f>L1827+L1828</f>
        <v>0</v>
      </c>
      <c r="M1826" s="292">
        <f>M1827+M1828</f>
        <v>0</v>
      </c>
      <c r="N1826" s="292">
        <f>N1829</f>
        <v>0</v>
      </c>
      <c r="O1826" s="292">
        <f>IF(L1826+N1826=O1827+O1828+O1829,L1826+N1826,"CHYBA")</f>
        <v>0</v>
      </c>
      <c r="P1826" s="292">
        <f>P1827+P1828</f>
        <v>0</v>
      </c>
      <c r="Q1826" s="292">
        <f>Q1827+Q1828</f>
        <v>0</v>
      </c>
      <c r="R1826" s="292">
        <f>R1829</f>
        <v>0</v>
      </c>
      <c r="S1826" s="294">
        <f>IF(P1826+R1826=S1827+S1828+S1829,P1826+R1826,"CHYBA")</f>
        <v>0</v>
      </c>
    </row>
    <row r="1827" spans="1:19" ht="15.6" hidden="1" thickBot="1" x14ac:dyDescent="0.35">
      <c r="A1827" s="307" t="s">
        <v>121</v>
      </c>
      <c r="B1827" s="291" t="s">
        <v>120</v>
      </c>
      <c r="C1827" s="292">
        <f>IF(E1827+G1827=0, 0, ROUND((P1827-Q1827)/(G1827+E1827)/12,0))</f>
        <v>0</v>
      </c>
      <c r="D1827" s="294">
        <f>IF(F1827=0,0,ROUND(Q1827/F1827,0))</f>
        <v>0</v>
      </c>
      <c r="E1827" s="390"/>
      <c r="F1827" s="391"/>
      <c r="G1827" s="392"/>
      <c r="H1827" s="315"/>
      <c r="I1827" s="316"/>
      <c r="J1827" s="292" t="s">
        <v>120</v>
      </c>
      <c r="K1827" s="292">
        <f>H1827</f>
        <v>0</v>
      </c>
      <c r="L1827" s="316"/>
      <c r="M1827" s="316"/>
      <c r="N1827" s="292" t="s">
        <v>120</v>
      </c>
      <c r="O1827" s="292">
        <f>L1827</f>
        <v>0</v>
      </c>
      <c r="P1827" s="292">
        <f>H1827+L1827</f>
        <v>0</v>
      </c>
      <c r="Q1827" s="292">
        <f>I1827+M1827</f>
        <v>0</v>
      </c>
      <c r="R1827" s="292" t="s">
        <v>120</v>
      </c>
      <c r="S1827" s="294">
        <f>P1827</f>
        <v>0</v>
      </c>
    </row>
    <row r="1828" spans="1:19" ht="15.6" hidden="1" thickBot="1" x14ac:dyDescent="0.35">
      <c r="A1828" s="307" t="s">
        <v>122</v>
      </c>
      <c r="B1828" s="291" t="s">
        <v>120</v>
      </c>
      <c r="C1828" s="292">
        <f>IF(E1828+G1828=0, 0, ROUND((P1828-Q1828)/(G1828+E1828)/12,0))</f>
        <v>0</v>
      </c>
      <c r="D1828" s="294">
        <f>IF(F1828=0,0,ROUND(Q1828/F1828,0))</f>
        <v>0</v>
      </c>
      <c r="E1828" s="390"/>
      <c r="F1828" s="391"/>
      <c r="G1828" s="392"/>
      <c r="H1828" s="315"/>
      <c r="I1828" s="316"/>
      <c r="J1828" s="292" t="s">
        <v>120</v>
      </c>
      <c r="K1828" s="292">
        <f>H1828</f>
        <v>0</v>
      </c>
      <c r="L1828" s="316"/>
      <c r="M1828" s="316"/>
      <c r="N1828" s="292" t="s">
        <v>120</v>
      </c>
      <c r="O1828" s="292">
        <f>L1828</f>
        <v>0</v>
      </c>
      <c r="P1828" s="292">
        <f>H1828+L1828</f>
        <v>0</v>
      </c>
      <c r="Q1828" s="292">
        <f>I1828+M1828</f>
        <v>0</v>
      </c>
      <c r="R1828" s="292" t="s">
        <v>120</v>
      </c>
      <c r="S1828" s="294">
        <f>P1828</f>
        <v>0</v>
      </c>
    </row>
    <row r="1829" spans="1:19" ht="15.6" hidden="1" thickBot="1" x14ac:dyDescent="0.35">
      <c r="A1829" s="307" t="s">
        <v>123</v>
      </c>
      <c r="B1829" s="291" t="s">
        <v>120</v>
      </c>
      <c r="C1829" s="292" t="s">
        <v>120</v>
      </c>
      <c r="D1829" s="294" t="s">
        <v>120</v>
      </c>
      <c r="E1829" s="379" t="s">
        <v>120</v>
      </c>
      <c r="F1829" s="380" t="s">
        <v>120</v>
      </c>
      <c r="G1829" s="381" t="s">
        <v>120</v>
      </c>
      <c r="H1829" s="295" t="s">
        <v>120</v>
      </c>
      <c r="I1829" s="292" t="s">
        <v>120</v>
      </c>
      <c r="J1829" s="316"/>
      <c r="K1829" s="292">
        <f>J1829</f>
        <v>0</v>
      </c>
      <c r="L1829" s="292" t="s">
        <v>120</v>
      </c>
      <c r="M1829" s="292" t="s">
        <v>120</v>
      </c>
      <c r="N1829" s="316"/>
      <c r="O1829" s="292">
        <f>N1829</f>
        <v>0</v>
      </c>
      <c r="P1829" s="292" t="s">
        <v>120</v>
      </c>
      <c r="Q1829" s="292" t="s">
        <v>120</v>
      </c>
      <c r="R1829" s="292">
        <f>J1829+N1829</f>
        <v>0</v>
      </c>
      <c r="S1829" s="294">
        <f>R1829</f>
        <v>0</v>
      </c>
    </row>
    <row r="1830" spans="1:19" ht="18.600000000000001" hidden="1" thickBot="1" x14ac:dyDescent="0.35">
      <c r="A1830" s="308" t="s">
        <v>125</v>
      </c>
      <c r="B1830" s="309"/>
      <c r="C1830" s="292">
        <f>IF(E1830+G1830=0, 0, ROUND((P1830-Q1830)/(G1830+E1830)/12,0))</f>
        <v>0</v>
      </c>
      <c r="D1830" s="294">
        <f>IF(F1830=0,0,ROUND(Q1830/F1830,0))</f>
        <v>0</v>
      </c>
      <c r="E1830" s="379">
        <f>E1831+E1832</f>
        <v>0</v>
      </c>
      <c r="F1830" s="380">
        <f>F1831+F1832</f>
        <v>0</v>
      </c>
      <c r="G1830" s="381">
        <f>G1831+G1832</f>
        <v>0</v>
      </c>
      <c r="H1830" s="295">
        <f>H1831+H1832</f>
        <v>0</v>
      </c>
      <c r="I1830" s="292">
        <f t="shared" ref="I1830" si="586">I1831+I1832</f>
        <v>0</v>
      </c>
      <c r="J1830" s="292">
        <f>J1833</f>
        <v>0</v>
      </c>
      <c r="K1830" s="292">
        <f>IF(H1830+J1830=K1831+K1832+K1833,H1830+J1830,"CHYBA")</f>
        <v>0</v>
      </c>
      <c r="L1830" s="292">
        <f>L1831+L1832</f>
        <v>0</v>
      </c>
      <c r="M1830" s="292">
        <f>M1831+M1832</f>
        <v>0</v>
      </c>
      <c r="N1830" s="292">
        <f>N1833</f>
        <v>0</v>
      </c>
      <c r="O1830" s="292">
        <f>IF(L1830+N1830=O1831+O1832+O1833,L1830+N1830,"CHYBA")</f>
        <v>0</v>
      </c>
      <c r="P1830" s="292">
        <f>P1831+P1832</f>
        <v>0</v>
      </c>
      <c r="Q1830" s="292">
        <f>Q1831+Q1832</f>
        <v>0</v>
      </c>
      <c r="R1830" s="292">
        <f>R1833</f>
        <v>0</v>
      </c>
      <c r="S1830" s="294">
        <f>IF(P1830+R1830=S1831+S1832+S1833,P1830+R1830,"CHYBA")</f>
        <v>0</v>
      </c>
    </row>
    <row r="1831" spans="1:19" ht="15.6" hidden="1" thickBot="1" x14ac:dyDescent="0.35">
      <c r="A1831" s="307" t="s">
        <v>121</v>
      </c>
      <c r="B1831" s="291" t="s">
        <v>120</v>
      </c>
      <c r="C1831" s="292">
        <f>IF(E1831+G1831=0, 0, ROUND((P1831-Q1831)/(G1831+E1831)/12,0))</f>
        <v>0</v>
      </c>
      <c r="D1831" s="294">
        <f>IF(F1831=0,0,ROUND(Q1831/F1831,0))</f>
        <v>0</v>
      </c>
      <c r="E1831" s="390"/>
      <c r="F1831" s="391"/>
      <c r="G1831" s="392"/>
      <c r="H1831" s="315"/>
      <c r="I1831" s="316"/>
      <c r="J1831" s="292" t="s">
        <v>120</v>
      </c>
      <c r="K1831" s="292">
        <f>H1831</f>
        <v>0</v>
      </c>
      <c r="L1831" s="316"/>
      <c r="M1831" s="316"/>
      <c r="N1831" s="292" t="s">
        <v>120</v>
      </c>
      <c r="O1831" s="292">
        <f>L1831</f>
        <v>0</v>
      </c>
      <c r="P1831" s="292">
        <f>H1831+L1831</f>
        <v>0</v>
      </c>
      <c r="Q1831" s="292">
        <f>I1831+M1831</f>
        <v>0</v>
      </c>
      <c r="R1831" s="292" t="s">
        <v>120</v>
      </c>
      <c r="S1831" s="294">
        <f>P1831</f>
        <v>0</v>
      </c>
    </row>
    <row r="1832" spans="1:19" ht="15.6" hidden="1" thickBot="1" x14ac:dyDescent="0.35">
      <c r="A1832" s="307" t="s">
        <v>122</v>
      </c>
      <c r="B1832" s="291" t="s">
        <v>120</v>
      </c>
      <c r="C1832" s="292">
        <f>IF(E1832+G1832=0, 0, ROUND((P1832-Q1832)/(G1832+E1832)/12,0))</f>
        <v>0</v>
      </c>
      <c r="D1832" s="294">
        <f>IF(F1832=0,0,ROUND(Q1832/F1832,0))</f>
        <v>0</v>
      </c>
      <c r="E1832" s="390"/>
      <c r="F1832" s="391"/>
      <c r="G1832" s="392"/>
      <c r="H1832" s="315"/>
      <c r="I1832" s="316"/>
      <c r="J1832" s="292" t="s">
        <v>120</v>
      </c>
      <c r="K1832" s="292">
        <f>H1832</f>
        <v>0</v>
      </c>
      <c r="L1832" s="316"/>
      <c r="M1832" s="316"/>
      <c r="N1832" s="292" t="s">
        <v>120</v>
      </c>
      <c r="O1832" s="292">
        <f>L1832</f>
        <v>0</v>
      </c>
      <c r="P1832" s="292">
        <f>H1832+L1832</f>
        <v>0</v>
      </c>
      <c r="Q1832" s="292">
        <f>I1832+M1832</f>
        <v>0</v>
      </c>
      <c r="R1832" s="292" t="s">
        <v>120</v>
      </c>
      <c r="S1832" s="294">
        <f>P1832</f>
        <v>0</v>
      </c>
    </row>
    <row r="1833" spans="1:19" ht="15.6" hidden="1" thickBot="1" x14ac:dyDescent="0.35">
      <c r="A1833" s="307" t="s">
        <v>123</v>
      </c>
      <c r="B1833" s="291" t="s">
        <v>120</v>
      </c>
      <c r="C1833" s="292" t="s">
        <v>120</v>
      </c>
      <c r="D1833" s="294" t="s">
        <v>120</v>
      </c>
      <c r="E1833" s="379" t="s">
        <v>120</v>
      </c>
      <c r="F1833" s="380" t="s">
        <v>120</v>
      </c>
      <c r="G1833" s="381" t="s">
        <v>120</v>
      </c>
      <c r="H1833" s="295" t="s">
        <v>120</v>
      </c>
      <c r="I1833" s="292" t="s">
        <v>120</v>
      </c>
      <c r="J1833" s="316"/>
      <c r="K1833" s="292">
        <f>J1833</f>
        <v>0</v>
      </c>
      <c r="L1833" s="292" t="s">
        <v>120</v>
      </c>
      <c r="M1833" s="292" t="s">
        <v>120</v>
      </c>
      <c r="N1833" s="316"/>
      <c r="O1833" s="292">
        <f>N1833</f>
        <v>0</v>
      </c>
      <c r="P1833" s="292" t="s">
        <v>120</v>
      </c>
      <c r="Q1833" s="292" t="s">
        <v>120</v>
      </c>
      <c r="R1833" s="292">
        <f>J1833+N1833</f>
        <v>0</v>
      </c>
      <c r="S1833" s="294">
        <f>R1833</f>
        <v>0</v>
      </c>
    </row>
    <row r="1834" spans="1:19" ht="18.600000000000001" hidden="1" thickBot="1" x14ac:dyDescent="0.35">
      <c r="A1834" s="308" t="s">
        <v>125</v>
      </c>
      <c r="B1834" s="309"/>
      <c r="C1834" s="292">
        <f>IF(E1834+G1834=0, 0, ROUND((P1834-Q1834)/(G1834+E1834)/12,0))</f>
        <v>0</v>
      </c>
      <c r="D1834" s="294">
        <f>IF(F1834=0,0,ROUND(Q1834/F1834,0))</f>
        <v>0</v>
      </c>
      <c r="E1834" s="379">
        <f>E1835+E1836</f>
        <v>0</v>
      </c>
      <c r="F1834" s="380">
        <f>F1835+F1836</f>
        <v>0</v>
      </c>
      <c r="G1834" s="381">
        <f>G1835+G1836</f>
        <v>0</v>
      </c>
      <c r="H1834" s="295">
        <f>H1835+H1836</f>
        <v>0</v>
      </c>
      <c r="I1834" s="292">
        <f t="shared" ref="I1834" si="587">I1835+I1836</f>
        <v>0</v>
      </c>
      <c r="J1834" s="292">
        <f>J1837</f>
        <v>0</v>
      </c>
      <c r="K1834" s="292">
        <f>IF(H1834+J1834=K1835+K1836+K1837,H1834+J1834,"CHYBA")</f>
        <v>0</v>
      </c>
      <c r="L1834" s="292">
        <f>L1835+L1836</f>
        <v>0</v>
      </c>
      <c r="M1834" s="292">
        <f>M1835+M1836</f>
        <v>0</v>
      </c>
      <c r="N1834" s="292">
        <f>N1837</f>
        <v>0</v>
      </c>
      <c r="O1834" s="292">
        <f>IF(L1834+N1834=O1835+O1836+O1837,L1834+N1834,"CHYBA")</f>
        <v>0</v>
      </c>
      <c r="P1834" s="292">
        <f>P1835+P1836</f>
        <v>0</v>
      </c>
      <c r="Q1834" s="292">
        <f>Q1835+Q1836</f>
        <v>0</v>
      </c>
      <c r="R1834" s="292">
        <f>R1837</f>
        <v>0</v>
      </c>
      <c r="S1834" s="294">
        <f>IF(P1834+R1834=S1835+S1836+S1837,P1834+R1834,"CHYBA")</f>
        <v>0</v>
      </c>
    </row>
    <row r="1835" spans="1:19" ht="15.6" hidden="1" thickBot="1" x14ac:dyDescent="0.35">
      <c r="A1835" s="307" t="s">
        <v>121</v>
      </c>
      <c r="B1835" s="291" t="s">
        <v>120</v>
      </c>
      <c r="C1835" s="292">
        <f>IF(E1835+G1835=0, 0, ROUND((P1835-Q1835)/(G1835+E1835)/12,0))</f>
        <v>0</v>
      </c>
      <c r="D1835" s="294">
        <f>IF(F1835=0,0,ROUND(Q1835/F1835,0))</f>
        <v>0</v>
      </c>
      <c r="E1835" s="390"/>
      <c r="F1835" s="391"/>
      <c r="G1835" s="392"/>
      <c r="H1835" s="315"/>
      <c r="I1835" s="316"/>
      <c r="J1835" s="292" t="s">
        <v>120</v>
      </c>
      <c r="K1835" s="292">
        <f>H1835</f>
        <v>0</v>
      </c>
      <c r="L1835" s="316"/>
      <c r="M1835" s="316"/>
      <c r="N1835" s="292" t="s">
        <v>120</v>
      </c>
      <c r="O1835" s="292">
        <f>L1835</f>
        <v>0</v>
      </c>
      <c r="P1835" s="292">
        <f>H1835+L1835</f>
        <v>0</v>
      </c>
      <c r="Q1835" s="292">
        <f>I1835+M1835</f>
        <v>0</v>
      </c>
      <c r="R1835" s="292" t="s">
        <v>120</v>
      </c>
      <c r="S1835" s="294">
        <f>P1835</f>
        <v>0</v>
      </c>
    </row>
    <row r="1836" spans="1:19" ht="15.6" hidden="1" thickBot="1" x14ac:dyDescent="0.35">
      <c r="A1836" s="307" t="s">
        <v>122</v>
      </c>
      <c r="B1836" s="291" t="s">
        <v>120</v>
      </c>
      <c r="C1836" s="292">
        <f>IF(E1836+G1836=0, 0, ROUND((P1836-Q1836)/(G1836+E1836)/12,0))</f>
        <v>0</v>
      </c>
      <c r="D1836" s="294">
        <f>IF(F1836=0,0,ROUND(Q1836/F1836,0))</f>
        <v>0</v>
      </c>
      <c r="E1836" s="390"/>
      <c r="F1836" s="391"/>
      <c r="G1836" s="392"/>
      <c r="H1836" s="315"/>
      <c r="I1836" s="316"/>
      <c r="J1836" s="292" t="s">
        <v>120</v>
      </c>
      <c r="K1836" s="292">
        <f>H1836</f>
        <v>0</v>
      </c>
      <c r="L1836" s="316"/>
      <c r="M1836" s="316"/>
      <c r="N1836" s="292" t="s">
        <v>120</v>
      </c>
      <c r="O1836" s="292">
        <f>L1836</f>
        <v>0</v>
      </c>
      <c r="P1836" s="292">
        <f>H1836+L1836</f>
        <v>0</v>
      </c>
      <c r="Q1836" s="292">
        <f>I1836+M1836</f>
        <v>0</v>
      </c>
      <c r="R1836" s="292" t="s">
        <v>120</v>
      </c>
      <c r="S1836" s="294">
        <f>P1836</f>
        <v>0</v>
      </c>
    </row>
    <row r="1837" spans="1:19" ht="15.6" hidden="1" thickBot="1" x14ac:dyDescent="0.35">
      <c r="A1837" s="307" t="s">
        <v>123</v>
      </c>
      <c r="B1837" s="291" t="s">
        <v>120</v>
      </c>
      <c r="C1837" s="292" t="s">
        <v>120</v>
      </c>
      <c r="D1837" s="294" t="s">
        <v>120</v>
      </c>
      <c r="E1837" s="379" t="s">
        <v>120</v>
      </c>
      <c r="F1837" s="380" t="s">
        <v>120</v>
      </c>
      <c r="G1837" s="381" t="s">
        <v>120</v>
      </c>
      <c r="H1837" s="295" t="s">
        <v>120</v>
      </c>
      <c r="I1837" s="292" t="s">
        <v>120</v>
      </c>
      <c r="J1837" s="316"/>
      <c r="K1837" s="292">
        <f>J1837</f>
        <v>0</v>
      </c>
      <c r="L1837" s="292" t="s">
        <v>120</v>
      </c>
      <c r="M1837" s="292" t="s">
        <v>120</v>
      </c>
      <c r="N1837" s="316"/>
      <c r="O1837" s="292">
        <f>N1837</f>
        <v>0</v>
      </c>
      <c r="P1837" s="292" t="s">
        <v>120</v>
      </c>
      <c r="Q1837" s="292" t="s">
        <v>120</v>
      </c>
      <c r="R1837" s="292">
        <f>J1837+N1837</f>
        <v>0</v>
      </c>
      <c r="S1837" s="294">
        <f>R1837</f>
        <v>0</v>
      </c>
    </row>
    <row r="1838" spans="1:19" ht="18.600000000000001" hidden="1" thickBot="1" x14ac:dyDescent="0.35">
      <c r="A1838" s="308" t="s">
        <v>125</v>
      </c>
      <c r="B1838" s="309"/>
      <c r="C1838" s="292">
        <f>IF(E1838+G1838=0, 0, ROUND((P1838-Q1838)/(G1838+E1838)/12,0))</f>
        <v>0</v>
      </c>
      <c r="D1838" s="294">
        <f>IF(F1838=0,0,ROUND(Q1838/F1838,0))</f>
        <v>0</v>
      </c>
      <c r="E1838" s="379">
        <f>E1839+E1840</f>
        <v>0</v>
      </c>
      <c r="F1838" s="380">
        <f>F1839+F1840</f>
        <v>0</v>
      </c>
      <c r="G1838" s="381">
        <f>G1839+G1840</f>
        <v>0</v>
      </c>
      <c r="H1838" s="295">
        <f>H1839+H1840</f>
        <v>0</v>
      </c>
      <c r="I1838" s="292">
        <f t="shared" ref="I1838" si="588">I1839+I1840</f>
        <v>0</v>
      </c>
      <c r="J1838" s="292">
        <f>J1841</f>
        <v>0</v>
      </c>
      <c r="K1838" s="292">
        <f>IF(H1838+J1838=K1839+K1840+K1841,H1838+J1838,"CHYBA")</f>
        <v>0</v>
      </c>
      <c r="L1838" s="292">
        <f>L1839+L1840</f>
        <v>0</v>
      </c>
      <c r="M1838" s="292">
        <f>M1839+M1840</f>
        <v>0</v>
      </c>
      <c r="N1838" s="292">
        <f>N1841</f>
        <v>0</v>
      </c>
      <c r="O1838" s="292">
        <f>IF(L1838+N1838=O1839+O1840+O1841,L1838+N1838,"CHYBA")</f>
        <v>0</v>
      </c>
      <c r="P1838" s="292">
        <f>P1839+P1840</f>
        <v>0</v>
      </c>
      <c r="Q1838" s="292">
        <f>Q1839+Q1840</f>
        <v>0</v>
      </c>
      <c r="R1838" s="292">
        <f>R1841</f>
        <v>0</v>
      </c>
      <c r="S1838" s="294">
        <f>IF(P1838+R1838=S1839+S1840+S1841,P1838+R1838,"CHYBA")</f>
        <v>0</v>
      </c>
    </row>
    <row r="1839" spans="1:19" ht="15.6" hidden="1" thickBot="1" x14ac:dyDescent="0.35">
      <c r="A1839" s="307" t="s">
        <v>121</v>
      </c>
      <c r="B1839" s="291" t="s">
        <v>120</v>
      </c>
      <c r="C1839" s="292">
        <f>IF(E1839+G1839=0, 0, ROUND((P1839-Q1839)/(G1839+E1839)/12,0))</f>
        <v>0</v>
      </c>
      <c r="D1839" s="294">
        <f>IF(F1839=0,0,ROUND(Q1839/F1839,0))</f>
        <v>0</v>
      </c>
      <c r="E1839" s="390"/>
      <c r="F1839" s="391"/>
      <c r="G1839" s="392"/>
      <c r="H1839" s="315"/>
      <c r="I1839" s="316"/>
      <c r="J1839" s="292" t="s">
        <v>120</v>
      </c>
      <c r="K1839" s="292">
        <f>H1839</f>
        <v>0</v>
      </c>
      <c r="L1839" s="316"/>
      <c r="M1839" s="316"/>
      <c r="N1839" s="292" t="s">
        <v>120</v>
      </c>
      <c r="O1839" s="292">
        <f>L1839</f>
        <v>0</v>
      </c>
      <c r="P1839" s="292">
        <f>H1839+L1839</f>
        <v>0</v>
      </c>
      <c r="Q1839" s="292">
        <f>I1839+M1839</f>
        <v>0</v>
      </c>
      <c r="R1839" s="292" t="s">
        <v>120</v>
      </c>
      <c r="S1839" s="294">
        <f>P1839</f>
        <v>0</v>
      </c>
    </row>
    <row r="1840" spans="1:19" ht="15.6" hidden="1" thickBot="1" x14ac:dyDescent="0.35">
      <c r="A1840" s="307" t="s">
        <v>122</v>
      </c>
      <c r="B1840" s="291" t="s">
        <v>120</v>
      </c>
      <c r="C1840" s="292">
        <f>IF(E1840+G1840=0, 0, ROUND((P1840-Q1840)/(G1840+E1840)/12,0))</f>
        <v>0</v>
      </c>
      <c r="D1840" s="294">
        <f>IF(F1840=0,0,ROUND(Q1840/F1840,0))</f>
        <v>0</v>
      </c>
      <c r="E1840" s="390"/>
      <c r="F1840" s="391"/>
      <c r="G1840" s="392"/>
      <c r="H1840" s="315"/>
      <c r="I1840" s="316"/>
      <c r="J1840" s="292" t="s">
        <v>120</v>
      </c>
      <c r="K1840" s="292">
        <f>H1840</f>
        <v>0</v>
      </c>
      <c r="L1840" s="316"/>
      <c r="M1840" s="316"/>
      <c r="N1840" s="292" t="s">
        <v>120</v>
      </c>
      <c r="O1840" s="292">
        <f>L1840</f>
        <v>0</v>
      </c>
      <c r="P1840" s="292">
        <f>H1840+L1840</f>
        <v>0</v>
      </c>
      <c r="Q1840" s="292">
        <f>I1840+M1840</f>
        <v>0</v>
      </c>
      <c r="R1840" s="292" t="s">
        <v>120</v>
      </c>
      <c r="S1840" s="294">
        <f>P1840</f>
        <v>0</v>
      </c>
    </row>
    <row r="1841" spans="1:19" ht="15.6" hidden="1" thickBot="1" x14ac:dyDescent="0.35">
      <c r="A1841" s="325" t="s">
        <v>123</v>
      </c>
      <c r="B1841" s="326" t="s">
        <v>120</v>
      </c>
      <c r="C1841" s="327" t="s">
        <v>120</v>
      </c>
      <c r="D1841" s="333" t="s">
        <v>120</v>
      </c>
      <c r="E1841" s="382" t="s">
        <v>120</v>
      </c>
      <c r="F1841" s="383" t="s">
        <v>120</v>
      </c>
      <c r="G1841" s="384" t="s">
        <v>120</v>
      </c>
      <c r="H1841" s="331" t="s">
        <v>120</v>
      </c>
      <c r="I1841" s="327" t="s">
        <v>120</v>
      </c>
      <c r="J1841" s="332"/>
      <c r="K1841" s="327">
        <f>J1841</f>
        <v>0</v>
      </c>
      <c r="L1841" s="327" t="s">
        <v>120</v>
      </c>
      <c r="M1841" s="327" t="s">
        <v>120</v>
      </c>
      <c r="N1841" s="332"/>
      <c r="O1841" s="327">
        <f>N1841</f>
        <v>0</v>
      </c>
      <c r="P1841" s="327" t="s">
        <v>120</v>
      </c>
      <c r="Q1841" s="327" t="s">
        <v>120</v>
      </c>
      <c r="R1841" s="327">
        <f>J1841+N1841</f>
        <v>0</v>
      </c>
      <c r="S1841" s="333">
        <f>R1841</f>
        <v>0</v>
      </c>
    </row>
    <row r="1842" spans="1:19" ht="16.2" hidden="1" thickBot="1" x14ac:dyDescent="0.35">
      <c r="A1842" s="301" t="s">
        <v>133</v>
      </c>
      <c r="B1842" s="302" t="s">
        <v>120</v>
      </c>
      <c r="C1842" s="319">
        <f>IF(E1842+G1842=0, 0, ROUND((P1842-Q1842)/(G1842+E1842)/12,0))</f>
        <v>0</v>
      </c>
      <c r="D1842" s="324">
        <f>IF(F1842=0,0,ROUND(Q1842/F1842,0))</f>
        <v>0</v>
      </c>
      <c r="E1842" s="395">
        <f>E1843+E1844</f>
        <v>0</v>
      </c>
      <c r="F1842" s="396">
        <f>F1843+F1844</f>
        <v>0</v>
      </c>
      <c r="G1842" s="397">
        <f>G1843+G1844</f>
        <v>0</v>
      </c>
      <c r="H1842" s="306">
        <f>H1843+H1844</f>
        <v>0</v>
      </c>
      <c r="I1842" s="303">
        <f t="shared" ref="I1842" si="589">I1843+I1844</f>
        <v>0</v>
      </c>
      <c r="J1842" s="303">
        <f>J1845</f>
        <v>0</v>
      </c>
      <c r="K1842" s="303">
        <f>IF(H1842+J1842=K1843+K1844+K1845,H1842+J1842,"CHYBA")</f>
        <v>0</v>
      </c>
      <c r="L1842" s="303">
        <f>L1843+L1844</f>
        <v>0</v>
      </c>
      <c r="M1842" s="303">
        <f>M1843+M1844</f>
        <v>0</v>
      </c>
      <c r="N1842" s="303">
        <f>N1845</f>
        <v>0</v>
      </c>
      <c r="O1842" s="303">
        <f>IF(L1842+N1842=O1843+O1844+O1845,L1842+N1842,"CHYBA")</f>
        <v>0</v>
      </c>
      <c r="P1842" s="303">
        <f>P1843+P1844</f>
        <v>0</v>
      </c>
      <c r="Q1842" s="303">
        <f>Q1843+Q1844</f>
        <v>0</v>
      </c>
      <c r="R1842" s="303">
        <f>R1845</f>
        <v>0</v>
      </c>
      <c r="S1842" s="305">
        <f>IF(P1842+R1842=S1843+S1844+S1845,P1842+R1842,"CHYBA")</f>
        <v>0</v>
      </c>
    </row>
    <row r="1843" spans="1:19" ht="15.6" hidden="1" thickBot="1" x14ac:dyDescent="0.35">
      <c r="A1843" s="307" t="s">
        <v>121</v>
      </c>
      <c r="B1843" s="291" t="s">
        <v>120</v>
      </c>
      <c r="C1843" s="292">
        <f>IF(E1843+G1843=0, 0, ROUND((P1843-Q1843)/(G1843+E1843)/12,0))</f>
        <v>0</v>
      </c>
      <c r="D1843" s="294">
        <f>IF(F1843=0,0,ROUND(Q1843/F1843,0))</f>
        <v>0</v>
      </c>
      <c r="E1843" s="379">
        <f>E1847+E1851+E1855+E1859+E1863+E1867+E1871</f>
        <v>0</v>
      </c>
      <c r="F1843" s="380">
        <f>F1847+F1851+F1855+F1859+F1863+F1867+F1871</f>
        <v>0</v>
      </c>
      <c r="G1843" s="381">
        <f>G1847+G1851+G1855+G1859+G1863+G1867+G1871</f>
        <v>0</v>
      </c>
      <c r="H1843" s="295">
        <f>H1847+H1851+H1855+H1859+H1863+H1867+H1871</f>
        <v>0</v>
      </c>
      <c r="I1843" s="292">
        <f t="shared" ref="I1843:I1844" si="590">I1847+I1851+I1855+I1859+I1863+I1867+I1871</f>
        <v>0</v>
      </c>
      <c r="J1843" s="292" t="s">
        <v>120</v>
      </c>
      <c r="K1843" s="292">
        <f>H1843</f>
        <v>0</v>
      </c>
      <c r="L1843" s="292">
        <f>L1847+L1851+L1855+L1859+L1863+L1867+L1871</f>
        <v>0</v>
      </c>
      <c r="M1843" s="292">
        <f t="shared" ref="M1843:M1844" si="591">M1847+M1851+M1855+M1859+M1863+M1867+M1871</f>
        <v>0</v>
      </c>
      <c r="N1843" s="292" t="s">
        <v>120</v>
      </c>
      <c r="O1843" s="292">
        <f>L1843</f>
        <v>0</v>
      </c>
      <c r="P1843" s="292">
        <f>H1843+L1843</f>
        <v>0</v>
      </c>
      <c r="Q1843" s="292">
        <f>I1843+M1843</f>
        <v>0</v>
      </c>
      <c r="R1843" s="292" t="s">
        <v>120</v>
      </c>
      <c r="S1843" s="294">
        <f>P1843</f>
        <v>0</v>
      </c>
    </row>
    <row r="1844" spans="1:19" ht="15.6" hidden="1" thickBot="1" x14ac:dyDescent="0.35">
      <c r="A1844" s="307" t="s">
        <v>122</v>
      </c>
      <c r="B1844" s="291" t="s">
        <v>120</v>
      </c>
      <c r="C1844" s="292">
        <f>IF(E1844+G1844=0, 0, ROUND((P1844-Q1844)/(G1844+E1844)/12,0))</f>
        <v>0</v>
      </c>
      <c r="D1844" s="294">
        <f>IF(F1844=0,0,ROUND(Q1844/F1844,0))</f>
        <v>0</v>
      </c>
      <c r="E1844" s="379">
        <f>E1848+E1852+E1856+E1860+E1864+E1868+E1872</f>
        <v>0</v>
      </c>
      <c r="F1844" s="380">
        <f t="shared" ref="F1844:G1844" si="592">F1848+F1852+F1856+F1860+F1864+F1868+F1872</f>
        <v>0</v>
      </c>
      <c r="G1844" s="381">
        <f t="shared" si="592"/>
        <v>0</v>
      </c>
      <c r="H1844" s="295">
        <f>H1848+H1852+H1856+H1860+H1864+H1868+H1872</f>
        <v>0</v>
      </c>
      <c r="I1844" s="292">
        <f t="shared" si="590"/>
        <v>0</v>
      </c>
      <c r="J1844" s="292" t="s">
        <v>120</v>
      </c>
      <c r="K1844" s="292">
        <f>H1844</f>
        <v>0</v>
      </c>
      <c r="L1844" s="292">
        <f>L1848+L1852+L1856+L1860+L1864+L1868+L1872</f>
        <v>0</v>
      </c>
      <c r="M1844" s="292">
        <f t="shared" si="591"/>
        <v>0</v>
      </c>
      <c r="N1844" s="292" t="s">
        <v>120</v>
      </c>
      <c r="O1844" s="292">
        <f>L1844</f>
        <v>0</v>
      </c>
      <c r="P1844" s="292">
        <f>H1844+L1844</f>
        <v>0</v>
      </c>
      <c r="Q1844" s="292">
        <f>I1844+M1844</f>
        <v>0</v>
      </c>
      <c r="R1844" s="292" t="s">
        <v>120</v>
      </c>
      <c r="S1844" s="294">
        <f>P1844</f>
        <v>0</v>
      </c>
    </row>
    <row r="1845" spans="1:19" ht="15.6" hidden="1" thickBot="1" x14ac:dyDescent="0.35">
      <c r="A1845" s="307" t="s">
        <v>123</v>
      </c>
      <c r="B1845" s="291" t="s">
        <v>120</v>
      </c>
      <c r="C1845" s="292" t="s">
        <v>120</v>
      </c>
      <c r="D1845" s="294" t="s">
        <v>120</v>
      </c>
      <c r="E1845" s="379" t="s">
        <v>120</v>
      </c>
      <c r="F1845" s="380" t="s">
        <v>120</v>
      </c>
      <c r="G1845" s="381" t="s">
        <v>120</v>
      </c>
      <c r="H1845" s="295" t="s">
        <v>120</v>
      </c>
      <c r="I1845" s="292" t="s">
        <v>120</v>
      </c>
      <c r="J1845" s="292">
        <f>J1849+J1853+J1857+J1861+J1865+J1869+J1873</f>
        <v>0</v>
      </c>
      <c r="K1845" s="292">
        <f>J1845</f>
        <v>0</v>
      </c>
      <c r="L1845" s="292" t="s">
        <v>120</v>
      </c>
      <c r="M1845" s="292" t="s">
        <v>120</v>
      </c>
      <c r="N1845" s="292">
        <f>N1849+N1853+N1857+N1861+N1865+N1869+N1873</f>
        <v>0</v>
      </c>
      <c r="O1845" s="292">
        <f>N1845</f>
        <v>0</v>
      </c>
      <c r="P1845" s="292" t="s">
        <v>120</v>
      </c>
      <c r="Q1845" s="292" t="s">
        <v>120</v>
      </c>
      <c r="R1845" s="292">
        <f>J1845+N1845</f>
        <v>0</v>
      </c>
      <c r="S1845" s="294">
        <f>R1845</f>
        <v>0</v>
      </c>
    </row>
    <row r="1846" spans="1:19" ht="18.600000000000001" hidden="1" thickBot="1" x14ac:dyDescent="0.35">
      <c r="A1846" s="308" t="s">
        <v>125</v>
      </c>
      <c r="B1846" s="309"/>
      <c r="C1846" s="292">
        <f>IF(E1846+G1846=0, 0, ROUND((P1846-Q1846)/(G1846+E1846)/12,0))</f>
        <v>0</v>
      </c>
      <c r="D1846" s="294">
        <f>IF(F1846=0,0,ROUND(Q1846/F1846,0))</f>
        <v>0</v>
      </c>
      <c r="E1846" s="379">
        <f>E1847+E1848</f>
        <v>0</v>
      </c>
      <c r="F1846" s="380">
        <f>F1847+F1848</f>
        <v>0</v>
      </c>
      <c r="G1846" s="381">
        <f>G1847+G1848</f>
        <v>0</v>
      </c>
      <c r="H1846" s="310">
        <f>H1847+H1848</f>
        <v>0</v>
      </c>
      <c r="I1846" s="311">
        <f>I1847+I1848</f>
        <v>0</v>
      </c>
      <c r="J1846" s="311">
        <f>J1849</f>
        <v>0</v>
      </c>
      <c r="K1846" s="311">
        <f>IF(H1846+J1846=K1847+K1848+K1849,H1846+J1846,"CHYBA")</f>
        <v>0</v>
      </c>
      <c r="L1846" s="292">
        <f>L1847+L1848</f>
        <v>0</v>
      </c>
      <c r="M1846" s="292">
        <f>M1847+M1848</f>
        <v>0</v>
      </c>
      <c r="N1846" s="292">
        <f>N1849</f>
        <v>0</v>
      </c>
      <c r="O1846" s="292">
        <f>IF(L1846+N1846=O1847+O1848+O1849,L1846+N1846,"CHYBA")</f>
        <v>0</v>
      </c>
      <c r="P1846" s="292">
        <f>P1847+P1848</f>
        <v>0</v>
      </c>
      <c r="Q1846" s="292">
        <f>Q1847+Q1848</f>
        <v>0</v>
      </c>
      <c r="R1846" s="292">
        <f>R1849</f>
        <v>0</v>
      </c>
      <c r="S1846" s="294">
        <f>IF(P1846+R1846=S1847+S1848+S1849,P1846+R1846,"CHYBA")</f>
        <v>0</v>
      </c>
    </row>
    <row r="1847" spans="1:19" ht="15.6" hidden="1" thickBot="1" x14ac:dyDescent="0.35">
      <c r="A1847" s="307" t="s">
        <v>121</v>
      </c>
      <c r="B1847" s="291" t="s">
        <v>120</v>
      </c>
      <c r="C1847" s="292">
        <f>IF(E1847+G1847=0, 0, ROUND((P1847-Q1847)/(G1847+E1847)/12,0))</f>
        <v>0</v>
      </c>
      <c r="D1847" s="294">
        <f>IF(F1847=0,0,ROUND(Q1847/F1847,0))</f>
        <v>0</v>
      </c>
      <c r="E1847" s="390"/>
      <c r="F1847" s="391"/>
      <c r="G1847" s="392"/>
      <c r="H1847" s="315"/>
      <c r="I1847" s="316"/>
      <c r="J1847" s="311" t="s">
        <v>120</v>
      </c>
      <c r="K1847" s="311">
        <f>H1847</f>
        <v>0</v>
      </c>
      <c r="L1847" s="316"/>
      <c r="M1847" s="316"/>
      <c r="N1847" s="292" t="s">
        <v>120</v>
      </c>
      <c r="O1847" s="292">
        <f>L1847</f>
        <v>0</v>
      </c>
      <c r="P1847" s="292">
        <f>H1847+L1847</f>
        <v>0</v>
      </c>
      <c r="Q1847" s="292">
        <f>I1847+M1847</f>
        <v>0</v>
      </c>
      <c r="R1847" s="292" t="s">
        <v>120</v>
      </c>
      <c r="S1847" s="294">
        <f>P1847</f>
        <v>0</v>
      </c>
    </row>
    <row r="1848" spans="1:19" ht="15.6" hidden="1" thickBot="1" x14ac:dyDescent="0.35">
      <c r="A1848" s="307" t="s">
        <v>122</v>
      </c>
      <c r="B1848" s="291" t="s">
        <v>120</v>
      </c>
      <c r="C1848" s="292">
        <f>IF(E1848+G1848=0, 0, ROUND((P1848-Q1848)/(G1848+E1848)/12,0))</f>
        <v>0</v>
      </c>
      <c r="D1848" s="294">
        <f>IF(F1848=0,0,ROUND(Q1848/F1848,0))</f>
        <v>0</v>
      </c>
      <c r="E1848" s="390"/>
      <c r="F1848" s="391"/>
      <c r="G1848" s="392"/>
      <c r="H1848" s="315"/>
      <c r="I1848" s="316"/>
      <c r="J1848" s="311" t="s">
        <v>120</v>
      </c>
      <c r="K1848" s="311">
        <f>H1848</f>
        <v>0</v>
      </c>
      <c r="L1848" s="316"/>
      <c r="M1848" s="316"/>
      <c r="N1848" s="292" t="s">
        <v>120</v>
      </c>
      <c r="O1848" s="292">
        <f>L1848</f>
        <v>0</v>
      </c>
      <c r="P1848" s="292">
        <f>H1848+L1848</f>
        <v>0</v>
      </c>
      <c r="Q1848" s="292">
        <f>I1848+M1848</f>
        <v>0</v>
      </c>
      <c r="R1848" s="292" t="s">
        <v>120</v>
      </c>
      <c r="S1848" s="294">
        <f>P1848</f>
        <v>0</v>
      </c>
    </row>
    <row r="1849" spans="1:19" ht="15.6" hidden="1" thickBot="1" x14ac:dyDescent="0.35">
      <c r="A1849" s="307" t="s">
        <v>123</v>
      </c>
      <c r="B1849" s="291" t="s">
        <v>120</v>
      </c>
      <c r="C1849" s="292" t="s">
        <v>120</v>
      </c>
      <c r="D1849" s="294" t="s">
        <v>120</v>
      </c>
      <c r="E1849" s="379" t="s">
        <v>120</v>
      </c>
      <c r="F1849" s="380" t="s">
        <v>120</v>
      </c>
      <c r="G1849" s="381" t="s">
        <v>120</v>
      </c>
      <c r="H1849" s="295" t="s">
        <v>120</v>
      </c>
      <c r="I1849" s="292" t="s">
        <v>120</v>
      </c>
      <c r="J1849" s="316"/>
      <c r="K1849" s="311">
        <f>J1849</f>
        <v>0</v>
      </c>
      <c r="L1849" s="292" t="s">
        <v>120</v>
      </c>
      <c r="M1849" s="292" t="s">
        <v>120</v>
      </c>
      <c r="N1849" s="316"/>
      <c r="O1849" s="292">
        <f>N1849</f>
        <v>0</v>
      </c>
      <c r="P1849" s="292" t="s">
        <v>120</v>
      </c>
      <c r="Q1849" s="292" t="s">
        <v>120</v>
      </c>
      <c r="R1849" s="292">
        <f>J1849+N1849</f>
        <v>0</v>
      </c>
      <c r="S1849" s="294">
        <f>R1849</f>
        <v>0</v>
      </c>
    </row>
    <row r="1850" spans="1:19" ht="18.600000000000001" hidden="1" thickBot="1" x14ac:dyDescent="0.35">
      <c r="A1850" s="308" t="s">
        <v>125</v>
      </c>
      <c r="B1850" s="309"/>
      <c r="C1850" s="292">
        <f>IF(E1850+G1850=0, 0, ROUND((P1850-Q1850)/(G1850+E1850)/12,0))</f>
        <v>0</v>
      </c>
      <c r="D1850" s="294">
        <f>IF(F1850=0,0,ROUND(Q1850/F1850,0))</f>
        <v>0</v>
      </c>
      <c r="E1850" s="379">
        <f>E1851+E1852</f>
        <v>0</v>
      </c>
      <c r="F1850" s="380">
        <f>F1851+F1852</f>
        <v>0</v>
      </c>
      <c r="G1850" s="381">
        <f>G1851+G1852</f>
        <v>0</v>
      </c>
      <c r="H1850" s="295">
        <f>H1851+H1852</f>
        <v>0</v>
      </c>
      <c r="I1850" s="292">
        <f t="shared" ref="I1850" si="593">I1851+I1852</f>
        <v>0</v>
      </c>
      <c r="J1850" s="292">
        <f>J1853</f>
        <v>0</v>
      </c>
      <c r="K1850" s="292">
        <f>IF(H1850+J1850=K1851+K1852+K1853,H1850+J1850,"CHYBA")</f>
        <v>0</v>
      </c>
      <c r="L1850" s="292">
        <f>L1851+L1852</f>
        <v>0</v>
      </c>
      <c r="M1850" s="292">
        <f>M1851+M1852</f>
        <v>0</v>
      </c>
      <c r="N1850" s="292">
        <f>N1853</f>
        <v>0</v>
      </c>
      <c r="O1850" s="292">
        <f>IF(L1850+N1850=O1851+O1852+O1853,L1850+N1850,"CHYBA")</f>
        <v>0</v>
      </c>
      <c r="P1850" s="292">
        <f>P1851+P1852</f>
        <v>0</v>
      </c>
      <c r="Q1850" s="292">
        <f>Q1851+Q1852</f>
        <v>0</v>
      </c>
      <c r="R1850" s="292">
        <f>R1853</f>
        <v>0</v>
      </c>
      <c r="S1850" s="294">
        <f>IF(P1850+R1850=S1851+S1852+S1853,P1850+R1850,"CHYBA")</f>
        <v>0</v>
      </c>
    </row>
    <row r="1851" spans="1:19" ht="15.6" hidden="1" thickBot="1" x14ac:dyDescent="0.35">
      <c r="A1851" s="307" t="s">
        <v>121</v>
      </c>
      <c r="B1851" s="291" t="s">
        <v>120</v>
      </c>
      <c r="C1851" s="292">
        <f>IF(E1851+G1851=0, 0, ROUND((P1851-Q1851)/(G1851+E1851)/12,0))</f>
        <v>0</v>
      </c>
      <c r="D1851" s="294">
        <f>IF(F1851=0,0,ROUND(Q1851/F1851,0))</f>
        <v>0</v>
      </c>
      <c r="E1851" s="390"/>
      <c r="F1851" s="391"/>
      <c r="G1851" s="392"/>
      <c r="H1851" s="315"/>
      <c r="I1851" s="316"/>
      <c r="J1851" s="292" t="s">
        <v>120</v>
      </c>
      <c r="K1851" s="292">
        <f>H1851</f>
        <v>0</v>
      </c>
      <c r="L1851" s="316"/>
      <c r="M1851" s="316"/>
      <c r="N1851" s="292" t="s">
        <v>120</v>
      </c>
      <c r="O1851" s="292">
        <f>L1851</f>
        <v>0</v>
      </c>
      <c r="P1851" s="292">
        <f>H1851+L1851</f>
        <v>0</v>
      </c>
      <c r="Q1851" s="292">
        <f>I1851+M1851</f>
        <v>0</v>
      </c>
      <c r="R1851" s="292" t="s">
        <v>120</v>
      </c>
      <c r="S1851" s="294">
        <f>P1851</f>
        <v>0</v>
      </c>
    </row>
    <row r="1852" spans="1:19" ht="15.6" hidden="1" thickBot="1" x14ac:dyDescent="0.35">
      <c r="A1852" s="307" t="s">
        <v>122</v>
      </c>
      <c r="B1852" s="291" t="s">
        <v>120</v>
      </c>
      <c r="C1852" s="292">
        <f>IF(E1852+G1852=0, 0, ROUND((P1852-Q1852)/(G1852+E1852)/12,0))</f>
        <v>0</v>
      </c>
      <c r="D1852" s="294">
        <f>IF(F1852=0,0,ROUND(Q1852/F1852,0))</f>
        <v>0</v>
      </c>
      <c r="E1852" s="390"/>
      <c r="F1852" s="391"/>
      <c r="G1852" s="392"/>
      <c r="H1852" s="315"/>
      <c r="I1852" s="316"/>
      <c r="J1852" s="292" t="s">
        <v>120</v>
      </c>
      <c r="K1852" s="292">
        <f>H1852</f>
        <v>0</v>
      </c>
      <c r="L1852" s="316"/>
      <c r="M1852" s="316"/>
      <c r="N1852" s="292" t="s">
        <v>120</v>
      </c>
      <c r="O1852" s="292">
        <f>L1852</f>
        <v>0</v>
      </c>
      <c r="P1852" s="292">
        <f>H1852+L1852</f>
        <v>0</v>
      </c>
      <c r="Q1852" s="292">
        <f>I1852+M1852</f>
        <v>0</v>
      </c>
      <c r="R1852" s="292" t="s">
        <v>120</v>
      </c>
      <c r="S1852" s="294">
        <f>P1852</f>
        <v>0</v>
      </c>
    </row>
    <row r="1853" spans="1:19" ht="15.6" hidden="1" thickBot="1" x14ac:dyDescent="0.35">
      <c r="A1853" s="307" t="s">
        <v>123</v>
      </c>
      <c r="B1853" s="291" t="s">
        <v>120</v>
      </c>
      <c r="C1853" s="292" t="s">
        <v>120</v>
      </c>
      <c r="D1853" s="294" t="s">
        <v>120</v>
      </c>
      <c r="E1853" s="379" t="s">
        <v>120</v>
      </c>
      <c r="F1853" s="380" t="s">
        <v>120</v>
      </c>
      <c r="G1853" s="381" t="s">
        <v>120</v>
      </c>
      <c r="H1853" s="295" t="s">
        <v>120</v>
      </c>
      <c r="I1853" s="292" t="s">
        <v>120</v>
      </c>
      <c r="J1853" s="316"/>
      <c r="K1853" s="292">
        <f>J1853</f>
        <v>0</v>
      </c>
      <c r="L1853" s="292" t="s">
        <v>120</v>
      </c>
      <c r="M1853" s="292" t="s">
        <v>120</v>
      </c>
      <c r="N1853" s="316"/>
      <c r="O1853" s="292">
        <f>N1853</f>
        <v>0</v>
      </c>
      <c r="P1853" s="292" t="s">
        <v>120</v>
      </c>
      <c r="Q1853" s="292" t="s">
        <v>120</v>
      </c>
      <c r="R1853" s="292">
        <f>J1853+N1853</f>
        <v>0</v>
      </c>
      <c r="S1853" s="294">
        <f>R1853</f>
        <v>0</v>
      </c>
    </row>
    <row r="1854" spans="1:19" ht="18.600000000000001" hidden="1" thickBot="1" x14ac:dyDescent="0.35">
      <c r="A1854" s="308" t="s">
        <v>125</v>
      </c>
      <c r="B1854" s="309"/>
      <c r="C1854" s="292">
        <f>IF(E1854+G1854=0, 0, ROUND((P1854-Q1854)/(G1854+E1854)/12,0))</f>
        <v>0</v>
      </c>
      <c r="D1854" s="294">
        <f>IF(F1854=0,0,ROUND(Q1854/F1854,0))</f>
        <v>0</v>
      </c>
      <c r="E1854" s="379">
        <f>E1855+E1856</f>
        <v>0</v>
      </c>
      <c r="F1854" s="380">
        <f>F1855+F1856</f>
        <v>0</v>
      </c>
      <c r="G1854" s="381">
        <f>G1855+G1856</f>
        <v>0</v>
      </c>
      <c r="H1854" s="295">
        <f>H1855+H1856</f>
        <v>0</v>
      </c>
      <c r="I1854" s="292">
        <f t="shared" ref="I1854" si="594">I1855+I1856</f>
        <v>0</v>
      </c>
      <c r="J1854" s="292">
        <f>J1857</f>
        <v>0</v>
      </c>
      <c r="K1854" s="292">
        <f>IF(H1854+J1854=K1855+K1856+K1857,H1854+J1854,"CHYBA")</f>
        <v>0</v>
      </c>
      <c r="L1854" s="292">
        <f>L1855+L1856</f>
        <v>0</v>
      </c>
      <c r="M1854" s="292">
        <f>M1855+M1856</f>
        <v>0</v>
      </c>
      <c r="N1854" s="292">
        <f>N1857</f>
        <v>0</v>
      </c>
      <c r="O1854" s="292">
        <f>IF(L1854+N1854=O1855+O1856+O1857,L1854+N1854,"CHYBA")</f>
        <v>0</v>
      </c>
      <c r="P1854" s="292">
        <f>P1855+P1856</f>
        <v>0</v>
      </c>
      <c r="Q1854" s="292">
        <f>Q1855+Q1856</f>
        <v>0</v>
      </c>
      <c r="R1854" s="292">
        <f>R1857</f>
        <v>0</v>
      </c>
      <c r="S1854" s="294">
        <f>IF(P1854+R1854=S1855+S1856+S1857,P1854+R1854,"CHYBA")</f>
        <v>0</v>
      </c>
    </row>
    <row r="1855" spans="1:19" ht="15.6" hidden="1" thickBot="1" x14ac:dyDescent="0.35">
      <c r="A1855" s="307" t="s">
        <v>121</v>
      </c>
      <c r="B1855" s="291" t="s">
        <v>120</v>
      </c>
      <c r="C1855" s="292">
        <f>IF(E1855+G1855=0, 0, ROUND((P1855-Q1855)/(G1855+E1855)/12,0))</f>
        <v>0</v>
      </c>
      <c r="D1855" s="294">
        <f>IF(F1855=0,0,ROUND(Q1855/F1855,0))</f>
        <v>0</v>
      </c>
      <c r="E1855" s="390"/>
      <c r="F1855" s="391"/>
      <c r="G1855" s="392"/>
      <c r="H1855" s="315"/>
      <c r="I1855" s="316"/>
      <c r="J1855" s="292" t="s">
        <v>120</v>
      </c>
      <c r="K1855" s="292">
        <f>H1855</f>
        <v>0</v>
      </c>
      <c r="L1855" s="316"/>
      <c r="M1855" s="316"/>
      <c r="N1855" s="292" t="s">
        <v>120</v>
      </c>
      <c r="O1855" s="292">
        <f>L1855</f>
        <v>0</v>
      </c>
      <c r="P1855" s="292">
        <f>H1855+L1855</f>
        <v>0</v>
      </c>
      <c r="Q1855" s="292">
        <f>I1855+M1855</f>
        <v>0</v>
      </c>
      <c r="R1855" s="292" t="s">
        <v>120</v>
      </c>
      <c r="S1855" s="294">
        <f>P1855</f>
        <v>0</v>
      </c>
    </row>
    <row r="1856" spans="1:19" ht="15.6" hidden="1" thickBot="1" x14ac:dyDescent="0.35">
      <c r="A1856" s="307" t="s">
        <v>122</v>
      </c>
      <c r="B1856" s="291" t="s">
        <v>120</v>
      </c>
      <c r="C1856" s="292">
        <f>IF(E1856+G1856=0, 0, ROUND((P1856-Q1856)/(G1856+E1856)/12,0))</f>
        <v>0</v>
      </c>
      <c r="D1856" s="294">
        <f>IF(F1856=0,0,ROUND(Q1856/F1856,0))</f>
        <v>0</v>
      </c>
      <c r="E1856" s="390"/>
      <c r="F1856" s="391"/>
      <c r="G1856" s="392"/>
      <c r="H1856" s="315"/>
      <c r="I1856" s="316"/>
      <c r="J1856" s="292" t="s">
        <v>120</v>
      </c>
      <c r="K1856" s="292">
        <f>H1856</f>
        <v>0</v>
      </c>
      <c r="L1856" s="316"/>
      <c r="M1856" s="316"/>
      <c r="N1856" s="292" t="s">
        <v>120</v>
      </c>
      <c r="O1856" s="292">
        <f>L1856</f>
        <v>0</v>
      </c>
      <c r="P1856" s="292">
        <f>H1856+L1856</f>
        <v>0</v>
      </c>
      <c r="Q1856" s="292">
        <f>I1856+M1856</f>
        <v>0</v>
      </c>
      <c r="R1856" s="292" t="s">
        <v>120</v>
      </c>
      <c r="S1856" s="294">
        <f>P1856</f>
        <v>0</v>
      </c>
    </row>
    <row r="1857" spans="1:19" ht="15.6" hidden="1" thickBot="1" x14ac:dyDescent="0.35">
      <c r="A1857" s="307" t="s">
        <v>123</v>
      </c>
      <c r="B1857" s="291" t="s">
        <v>120</v>
      </c>
      <c r="C1857" s="292" t="s">
        <v>120</v>
      </c>
      <c r="D1857" s="294" t="s">
        <v>120</v>
      </c>
      <c r="E1857" s="379" t="s">
        <v>120</v>
      </c>
      <c r="F1857" s="380" t="s">
        <v>120</v>
      </c>
      <c r="G1857" s="381" t="s">
        <v>120</v>
      </c>
      <c r="H1857" s="295" t="s">
        <v>120</v>
      </c>
      <c r="I1857" s="292" t="s">
        <v>120</v>
      </c>
      <c r="J1857" s="316"/>
      <c r="K1857" s="292">
        <f>J1857</f>
        <v>0</v>
      </c>
      <c r="L1857" s="292" t="s">
        <v>120</v>
      </c>
      <c r="M1857" s="292" t="s">
        <v>120</v>
      </c>
      <c r="N1857" s="316"/>
      <c r="O1857" s="292">
        <f>N1857</f>
        <v>0</v>
      </c>
      <c r="P1857" s="292" t="s">
        <v>120</v>
      </c>
      <c r="Q1857" s="292" t="s">
        <v>120</v>
      </c>
      <c r="R1857" s="292">
        <f>J1857+N1857</f>
        <v>0</v>
      </c>
      <c r="S1857" s="294">
        <f>R1857</f>
        <v>0</v>
      </c>
    </row>
    <row r="1858" spans="1:19" ht="18.600000000000001" hidden="1" thickBot="1" x14ac:dyDescent="0.35">
      <c r="A1858" s="308" t="s">
        <v>125</v>
      </c>
      <c r="B1858" s="309"/>
      <c r="C1858" s="292">
        <f>IF(E1858+G1858=0, 0, ROUND((P1858-Q1858)/(G1858+E1858)/12,0))</f>
        <v>0</v>
      </c>
      <c r="D1858" s="294">
        <f>IF(F1858=0,0,ROUND(Q1858/F1858,0))</f>
        <v>0</v>
      </c>
      <c r="E1858" s="379">
        <f>E1859+E1860</f>
        <v>0</v>
      </c>
      <c r="F1858" s="380">
        <f>F1859+F1860</f>
        <v>0</v>
      </c>
      <c r="G1858" s="381">
        <f>G1859+G1860</f>
        <v>0</v>
      </c>
      <c r="H1858" s="295">
        <f>H1859+H1860</f>
        <v>0</v>
      </c>
      <c r="I1858" s="292">
        <f t="shared" ref="I1858" si="595">I1859+I1860</f>
        <v>0</v>
      </c>
      <c r="J1858" s="292">
        <f>J1861</f>
        <v>0</v>
      </c>
      <c r="K1858" s="292">
        <f>IF(H1858+J1858=K1859+K1860+K1861,H1858+J1858,"CHYBA")</f>
        <v>0</v>
      </c>
      <c r="L1858" s="292">
        <f>L1859+L1860</f>
        <v>0</v>
      </c>
      <c r="M1858" s="292">
        <f>M1859+M1860</f>
        <v>0</v>
      </c>
      <c r="N1858" s="292">
        <f>N1861</f>
        <v>0</v>
      </c>
      <c r="O1858" s="292">
        <f>IF(L1858+N1858=O1859+O1860+O1861,L1858+N1858,"CHYBA")</f>
        <v>0</v>
      </c>
      <c r="P1858" s="292">
        <f>P1859+P1860</f>
        <v>0</v>
      </c>
      <c r="Q1858" s="292">
        <f>Q1859+Q1860</f>
        <v>0</v>
      </c>
      <c r="R1858" s="292">
        <f>R1861</f>
        <v>0</v>
      </c>
      <c r="S1858" s="294">
        <f>IF(P1858+R1858=S1859+S1860+S1861,P1858+R1858,"CHYBA")</f>
        <v>0</v>
      </c>
    </row>
    <row r="1859" spans="1:19" ht="15.6" hidden="1" thickBot="1" x14ac:dyDescent="0.35">
      <c r="A1859" s="307" t="s">
        <v>121</v>
      </c>
      <c r="B1859" s="291" t="s">
        <v>120</v>
      </c>
      <c r="C1859" s="292">
        <f>IF(E1859+G1859=0, 0, ROUND((P1859-Q1859)/(G1859+E1859)/12,0))</f>
        <v>0</v>
      </c>
      <c r="D1859" s="294">
        <f>IF(F1859=0,0,ROUND(Q1859/F1859,0))</f>
        <v>0</v>
      </c>
      <c r="E1859" s="390"/>
      <c r="F1859" s="391"/>
      <c r="G1859" s="392"/>
      <c r="H1859" s="315"/>
      <c r="I1859" s="316"/>
      <c r="J1859" s="292" t="s">
        <v>120</v>
      </c>
      <c r="K1859" s="292">
        <f>H1859</f>
        <v>0</v>
      </c>
      <c r="L1859" s="316"/>
      <c r="M1859" s="316"/>
      <c r="N1859" s="292" t="s">
        <v>120</v>
      </c>
      <c r="O1859" s="292">
        <f>L1859</f>
        <v>0</v>
      </c>
      <c r="P1859" s="292">
        <f>H1859+L1859</f>
        <v>0</v>
      </c>
      <c r="Q1859" s="292">
        <f>I1859+M1859</f>
        <v>0</v>
      </c>
      <c r="R1859" s="292" t="s">
        <v>120</v>
      </c>
      <c r="S1859" s="294">
        <f>P1859</f>
        <v>0</v>
      </c>
    </row>
    <row r="1860" spans="1:19" ht="15.6" hidden="1" thickBot="1" x14ac:dyDescent="0.35">
      <c r="A1860" s="307" t="s">
        <v>122</v>
      </c>
      <c r="B1860" s="291" t="s">
        <v>120</v>
      </c>
      <c r="C1860" s="292">
        <f>IF(E1860+G1860=0, 0, ROUND((P1860-Q1860)/(G1860+E1860)/12,0))</f>
        <v>0</v>
      </c>
      <c r="D1860" s="294">
        <f>IF(F1860=0,0,ROUND(Q1860/F1860,0))</f>
        <v>0</v>
      </c>
      <c r="E1860" s="390"/>
      <c r="F1860" s="391"/>
      <c r="G1860" s="392"/>
      <c r="H1860" s="315"/>
      <c r="I1860" s="316"/>
      <c r="J1860" s="292" t="s">
        <v>120</v>
      </c>
      <c r="K1860" s="292">
        <f>H1860</f>
        <v>0</v>
      </c>
      <c r="L1860" s="316"/>
      <c r="M1860" s="316"/>
      <c r="N1860" s="292" t="s">
        <v>120</v>
      </c>
      <c r="O1860" s="292">
        <f>L1860</f>
        <v>0</v>
      </c>
      <c r="P1860" s="292">
        <f>H1860+L1860</f>
        <v>0</v>
      </c>
      <c r="Q1860" s="292">
        <f>I1860+M1860</f>
        <v>0</v>
      </c>
      <c r="R1860" s="292" t="s">
        <v>120</v>
      </c>
      <c r="S1860" s="294">
        <f>P1860</f>
        <v>0</v>
      </c>
    </row>
    <row r="1861" spans="1:19" ht="15.6" hidden="1" thickBot="1" x14ac:dyDescent="0.35">
      <c r="A1861" s="307" t="s">
        <v>123</v>
      </c>
      <c r="B1861" s="291" t="s">
        <v>120</v>
      </c>
      <c r="C1861" s="292" t="s">
        <v>120</v>
      </c>
      <c r="D1861" s="294" t="s">
        <v>120</v>
      </c>
      <c r="E1861" s="379" t="s">
        <v>120</v>
      </c>
      <c r="F1861" s="380" t="s">
        <v>120</v>
      </c>
      <c r="G1861" s="381" t="s">
        <v>120</v>
      </c>
      <c r="H1861" s="295" t="s">
        <v>120</v>
      </c>
      <c r="I1861" s="292" t="s">
        <v>120</v>
      </c>
      <c r="J1861" s="316"/>
      <c r="K1861" s="292">
        <f>J1861</f>
        <v>0</v>
      </c>
      <c r="L1861" s="292" t="s">
        <v>120</v>
      </c>
      <c r="M1861" s="292" t="s">
        <v>120</v>
      </c>
      <c r="N1861" s="316"/>
      <c r="O1861" s="292">
        <f>N1861</f>
        <v>0</v>
      </c>
      <c r="P1861" s="292" t="s">
        <v>120</v>
      </c>
      <c r="Q1861" s="292" t="s">
        <v>120</v>
      </c>
      <c r="R1861" s="292">
        <f>J1861+N1861</f>
        <v>0</v>
      </c>
      <c r="S1861" s="294">
        <f>R1861</f>
        <v>0</v>
      </c>
    </row>
    <row r="1862" spans="1:19" ht="18.600000000000001" hidden="1" thickBot="1" x14ac:dyDescent="0.35">
      <c r="A1862" s="308" t="s">
        <v>125</v>
      </c>
      <c r="B1862" s="309"/>
      <c r="C1862" s="292">
        <f>IF(E1862+G1862=0, 0, ROUND((P1862-Q1862)/(G1862+E1862)/12,0))</f>
        <v>0</v>
      </c>
      <c r="D1862" s="294">
        <f>IF(F1862=0,0,ROUND(Q1862/F1862,0))</f>
        <v>0</v>
      </c>
      <c r="E1862" s="379">
        <f>E1863+E1864</f>
        <v>0</v>
      </c>
      <c r="F1862" s="380">
        <f>F1863+F1864</f>
        <v>0</v>
      </c>
      <c r="G1862" s="381">
        <f>G1863+G1864</f>
        <v>0</v>
      </c>
      <c r="H1862" s="295">
        <f>H1863+H1864</f>
        <v>0</v>
      </c>
      <c r="I1862" s="292">
        <f t="shared" ref="I1862" si="596">I1863+I1864</f>
        <v>0</v>
      </c>
      <c r="J1862" s="292">
        <f>J1865</f>
        <v>0</v>
      </c>
      <c r="K1862" s="292">
        <f>IF(H1862+J1862=K1863+K1864+K1865,H1862+J1862,"CHYBA")</f>
        <v>0</v>
      </c>
      <c r="L1862" s="292">
        <f>L1863+L1864</f>
        <v>0</v>
      </c>
      <c r="M1862" s="292">
        <f>M1863+M1864</f>
        <v>0</v>
      </c>
      <c r="N1862" s="292">
        <f>N1865</f>
        <v>0</v>
      </c>
      <c r="O1862" s="292">
        <f>IF(L1862+N1862=O1863+O1864+O1865,L1862+N1862,"CHYBA")</f>
        <v>0</v>
      </c>
      <c r="P1862" s="292">
        <f>P1863+P1864</f>
        <v>0</v>
      </c>
      <c r="Q1862" s="292">
        <f>Q1863+Q1864</f>
        <v>0</v>
      </c>
      <c r="R1862" s="292">
        <f>R1865</f>
        <v>0</v>
      </c>
      <c r="S1862" s="294">
        <f>IF(P1862+R1862=S1863+S1864+S1865,P1862+R1862,"CHYBA")</f>
        <v>0</v>
      </c>
    </row>
    <row r="1863" spans="1:19" ht="15.6" hidden="1" thickBot="1" x14ac:dyDescent="0.35">
      <c r="A1863" s="307" t="s">
        <v>121</v>
      </c>
      <c r="B1863" s="291" t="s">
        <v>120</v>
      </c>
      <c r="C1863" s="292">
        <f>IF(E1863+G1863=0, 0, ROUND((P1863-Q1863)/(G1863+E1863)/12,0))</f>
        <v>0</v>
      </c>
      <c r="D1863" s="294">
        <f>IF(F1863=0,0,ROUND(Q1863/F1863,0))</f>
        <v>0</v>
      </c>
      <c r="E1863" s="390"/>
      <c r="F1863" s="391"/>
      <c r="G1863" s="392"/>
      <c r="H1863" s="315"/>
      <c r="I1863" s="316"/>
      <c r="J1863" s="292" t="s">
        <v>120</v>
      </c>
      <c r="K1863" s="292">
        <f>H1863</f>
        <v>0</v>
      </c>
      <c r="L1863" s="316"/>
      <c r="M1863" s="316"/>
      <c r="N1863" s="292" t="s">
        <v>120</v>
      </c>
      <c r="O1863" s="292">
        <f>L1863</f>
        <v>0</v>
      </c>
      <c r="P1863" s="292">
        <f>H1863+L1863</f>
        <v>0</v>
      </c>
      <c r="Q1863" s="292">
        <f>I1863+M1863</f>
        <v>0</v>
      </c>
      <c r="R1863" s="292" t="s">
        <v>120</v>
      </c>
      <c r="S1863" s="294">
        <f>P1863</f>
        <v>0</v>
      </c>
    </row>
    <row r="1864" spans="1:19" ht="15.6" hidden="1" thickBot="1" x14ac:dyDescent="0.35">
      <c r="A1864" s="307" t="s">
        <v>122</v>
      </c>
      <c r="B1864" s="291" t="s">
        <v>120</v>
      </c>
      <c r="C1864" s="292">
        <f>IF(E1864+G1864=0, 0, ROUND((P1864-Q1864)/(G1864+E1864)/12,0))</f>
        <v>0</v>
      </c>
      <c r="D1864" s="294">
        <f>IF(F1864=0,0,ROUND(Q1864/F1864,0))</f>
        <v>0</v>
      </c>
      <c r="E1864" s="390"/>
      <c r="F1864" s="391"/>
      <c r="G1864" s="392"/>
      <c r="H1864" s="315"/>
      <c r="I1864" s="316"/>
      <c r="J1864" s="292" t="s">
        <v>120</v>
      </c>
      <c r="K1864" s="292">
        <f>H1864</f>
        <v>0</v>
      </c>
      <c r="L1864" s="316"/>
      <c r="M1864" s="316"/>
      <c r="N1864" s="292" t="s">
        <v>120</v>
      </c>
      <c r="O1864" s="292">
        <f>L1864</f>
        <v>0</v>
      </c>
      <c r="P1864" s="292">
        <f>H1864+L1864</f>
        <v>0</v>
      </c>
      <c r="Q1864" s="292">
        <f>I1864+M1864</f>
        <v>0</v>
      </c>
      <c r="R1864" s="292" t="s">
        <v>120</v>
      </c>
      <c r="S1864" s="294">
        <f>P1864</f>
        <v>0</v>
      </c>
    </row>
    <row r="1865" spans="1:19" ht="15.6" hidden="1" thickBot="1" x14ac:dyDescent="0.35">
      <c r="A1865" s="307" t="s">
        <v>123</v>
      </c>
      <c r="B1865" s="291" t="s">
        <v>120</v>
      </c>
      <c r="C1865" s="292" t="s">
        <v>120</v>
      </c>
      <c r="D1865" s="294" t="s">
        <v>120</v>
      </c>
      <c r="E1865" s="379" t="s">
        <v>120</v>
      </c>
      <c r="F1865" s="380" t="s">
        <v>120</v>
      </c>
      <c r="G1865" s="381" t="s">
        <v>120</v>
      </c>
      <c r="H1865" s="295" t="s">
        <v>120</v>
      </c>
      <c r="I1865" s="292" t="s">
        <v>120</v>
      </c>
      <c r="J1865" s="316"/>
      <c r="K1865" s="292">
        <f>J1865</f>
        <v>0</v>
      </c>
      <c r="L1865" s="292" t="s">
        <v>120</v>
      </c>
      <c r="M1865" s="292" t="s">
        <v>120</v>
      </c>
      <c r="N1865" s="316"/>
      <c r="O1865" s="292">
        <f>N1865</f>
        <v>0</v>
      </c>
      <c r="P1865" s="292" t="s">
        <v>120</v>
      </c>
      <c r="Q1865" s="292" t="s">
        <v>120</v>
      </c>
      <c r="R1865" s="292">
        <f>J1865+N1865</f>
        <v>0</v>
      </c>
      <c r="S1865" s="294">
        <f>R1865</f>
        <v>0</v>
      </c>
    </row>
    <row r="1866" spans="1:19" ht="18.600000000000001" hidden="1" thickBot="1" x14ac:dyDescent="0.35">
      <c r="A1866" s="308" t="s">
        <v>125</v>
      </c>
      <c r="B1866" s="309"/>
      <c r="C1866" s="292">
        <f>IF(E1866+G1866=0, 0, ROUND((P1866-Q1866)/(G1866+E1866)/12,0))</f>
        <v>0</v>
      </c>
      <c r="D1866" s="294">
        <f>IF(F1866=0,0,ROUND(Q1866/F1866,0))</f>
        <v>0</v>
      </c>
      <c r="E1866" s="379">
        <f>E1867+E1868</f>
        <v>0</v>
      </c>
      <c r="F1866" s="380">
        <f>F1867+F1868</f>
        <v>0</v>
      </c>
      <c r="G1866" s="381">
        <f>G1867+G1868</f>
        <v>0</v>
      </c>
      <c r="H1866" s="295">
        <f>H1867+H1868</f>
        <v>0</v>
      </c>
      <c r="I1866" s="292">
        <f t="shared" ref="I1866" si="597">I1867+I1868</f>
        <v>0</v>
      </c>
      <c r="J1866" s="292">
        <f>J1869</f>
        <v>0</v>
      </c>
      <c r="K1866" s="292">
        <f>IF(H1866+J1866=K1867+K1868+K1869,H1866+J1866,"CHYBA")</f>
        <v>0</v>
      </c>
      <c r="L1866" s="292">
        <f>L1867+L1868</f>
        <v>0</v>
      </c>
      <c r="M1866" s="292">
        <f>M1867+M1868</f>
        <v>0</v>
      </c>
      <c r="N1866" s="292">
        <f>N1869</f>
        <v>0</v>
      </c>
      <c r="O1866" s="292">
        <f>IF(L1866+N1866=O1867+O1868+O1869,L1866+N1866,"CHYBA")</f>
        <v>0</v>
      </c>
      <c r="P1866" s="292">
        <f>P1867+P1868</f>
        <v>0</v>
      </c>
      <c r="Q1866" s="292">
        <f>Q1867+Q1868</f>
        <v>0</v>
      </c>
      <c r="R1866" s="292">
        <f>R1869</f>
        <v>0</v>
      </c>
      <c r="S1866" s="294">
        <f>IF(P1866+R1866=S1867+S1868+S1869,P1866+R1866,"CHYBA")</f>
        <v>0</v>
      </c>
    </row>
    <row r="1867" spans="1:19" ht="15.6" hidden="1" thickBot="1" x14ac:dyDescent="0.35">
      <c r="A1867" s="307" t="s">
        <v>121</v>
      </c>
      <c r="B1867" s="291" t="s">
        <v>120</v>
      </c>
      <c r="C1867" s="292">
        <f>IF(E1867+G1867=0, 0, ROUND((P1867-Q1867)/(G1867+E1867)/12,0))</f>
        <v>0</v>
      </c>
      <c r="D1867" s="294">
        <f>IF(F1867=0,0,ROUND(Q1867/F1867,0))</f>
        <v>0</v>
      </c>
      <c r="E1867" s="390"/>
      <c r="F1867" s="391"/>
      <c r="G1867" s="392"/>
      <c r="H1867" s="315"/>
      <c r="I1867" s="316"/>
      <c r="J1867" s="292" t="s">
        <v>120</v>
      </c>
      <c r="K1867" s="292">
        <f>H1867</f>
        <v>0</v>
      </c>
      <c r="L1867" s="316"/>
      <c r="M1867" s="316"/>
      <c r="N1867" s="292" t="s">
        <v>120</v>
      </c>
      <c r="O1867" s="292">
        <f>L1867</f>
        <v>0</v>
      </c>
      <c r="P1867" s="292">
        <f>H1867+L1867</f>
        <v>0</v>
      </c>
      <c r="Q1867" s="292">
        <f>I1867+M1867</f>
        <v>0</v>
      </c>
      <c r="R1867" s="292" t="s">
        <v>120</v>
      </c>
      <c r="S1867" s="294">
        <f>P1867</f>
        <v>0</v>
      </c>
    </row>
    <row r="1868" spans="1:19" ht="15.6" hidden="1" thickBot="1" x14ac:dyDescent="0.35">
      <c r="A1868" s="307" t="s">
        <v>122</v>
      </c>
      <c r="B1868" s="291" t="s">
        <v>120</v>
      </c>
      <c r="C1868" s="292">
        <f>IF(E1868+G1868=0, 0, ROUND((P1868-Q1868)/(G1868+E1868)/12,0))</f>
        <v>0</v>
      </c>
      <c r="D1868" s="294">
        <f>IF(F1868=0,0,ROUND(Q1868/F1868,0))</f>
        <v>0</v>
      </c>
      <c r="E1868" s="390"/>
      <c r="F1868" s="391"/>
      <c r="G1868" s="392"/>
      <c r="H1868" s="315"/>
      <c r="I1868" s="316"/>
      <c r="J1868" s="292" t="s">
        <v>120</v>
      </c>
      <c r="K1868" s="292">
        <f>H1868</f>
        <v>0</v>
      </c>
      <c r="L1868" s="316"/>
      <c r="M1868" s="316"/>
      <c r="N1868" s="292" t="s">
        <v>120</v>
      </c>
      <c r="O1868" s="292">
        <f>L1868</f>
        <v>0</v>
      </c>
      <c r="P1868" s="292">
        <f>H1868+L1868</f>
        <v>0</v>
      </c>
      <c r="Q1868" s="292">
        <f>I1868+M1868</f>
        <v>0</v>
      </c>
      <c r="R1868" s="292" t="s">
        <v>120</v>
      </c>
      <c r="S1868" s="294">
        <f>P1868</f>
        <v>0</v>
      </c>
    </row>
    <row r="1869" spans="1:19" ht="15.6" hidden="1" thickBot="1" x14ac:dyDescent="0.35">
      <c r="A1869" s="307" t="s">
        <v>123</v>
      </c>
      <c r="B1869" s="291" t="s">
        <v>120</v>
      </c>
      <c r="C1869" s="292" t="s">
        <v>120</v>
      </c>
      <c r="D1869" s="294" t="s">
        <v>120</v>
      </c>
      <c r="E1869" s="379" t="s">
        <v>120</v>
      </c>
      <c r="F1869" s="380" t="s">
        <v>120</v>
      </c>
      <c r="G1869" s="381" t="s">
        <v>120</v>
      </c>
      <c r="H1869" s="295" t="s">
        <v>120</v>
      </c>
      <c r="I1869" s="292" t="s">
        <v>120</v>
      </c>
      <c r="J1869" s="316"/>
      <c r="K1869" s="292">
        <f>J1869</f>
        <v>0</v>
      </c>
      <c r="L1869" s="292" t="s">
        <v>120</v>
      </c>
      <c r="M1869" s="292" t="s">
        <v>120</v>
      </c>
      <c r="N1869" s="316"/>
      <c r="O1869" s="292">
        <f>N1869</f>
        <v>0</v>
      </c>
      <c r="P1869" s="292" t="s">
        <v>120</v>
      </c>
      <c r="Q1869" s="292" t="s">
        <v>120</v>
      </c>
      <c r="R1869" s="292">
        <f>J1869+N1869</f>
        <v>0</v>
      </c>
      <c r="S1869" s="294">
        <f>R1869</f>
        <v>0</v>
      </c>
    </row>
    <row r="1870" spans="1:19" ht="18.600000000000001" hidden="1" thickBot="1" x14ac:dyDescent="0.35">
      <c r="A1870" s="308" t="s">
        <v>125</v>
      </c>
      <c r="B1870" s="309"/>
      <c r="C1870" s="292">
        <f>IF(E1870+G1870=0, 0, ROUND((P1870-Q1870)/(G1870+E1870)/12,0))</f>
        <v>0</v>
      </c>
      <c r="D1870" s="294">
        <f>IF(F1870=0,0,ROUND(Q1870/F1870,0))</f>
        <v>0</v>
      </c>
      <c r="E1870" s="379">
        <f>E1871+E1872</f>
        <v>0</v>
      </c>
      <c r="F1870" s="380">
        <f>F1871+F1872</f>
        <v>0</v>
      </c>
      <c r="G1870" s="381">
        <f>G1871+G1872</f>
        <v>0</v>
      </c>
      <c r="H1870" s="295">
        <f>H1871+H1872</f>
        <v>0</v>
      </c>
      <c r="I1870" s="292">
        <f t="shared" ref="I1870" si="598">I1871+I1872</f>
        <v>0</v>
      </c>
      <c r="J1870" s="292">
        <f>J1873</f>
        <v>0</v>
      </c>
      <c r="K1870" s="292">
        <f>IF(H1870+J1870=K1871+K1872+K1873,H1870+J1870,"CHYBA")</f>
        <v>0</v>
      </c>
      <c r="L1870" s="292">
        <f>L1871+L1872</f>
        <v>0</v>
      </c>
      <c r="M1870" s="292">
        <f>M1871+M1872</f>
        <v>0</v>
      </c>
      <c r="N1870" s="292">
        <f>N1873</f>
        <v>0</v>
      </c>
      <c r="O1870" s="292">
        <f>IF(L1870+N1870=O1871+O1872+O1873,L1870+N1870,"CHYBA")</f>
        <v>0</v>
      </c>
      <c r="P1870" s="292">
        <f>P1871+P1872</f>
        <v>0</v>
      </c>
      <c r="Q1870" s="292">
        <f>Q1871+Q1872</f>
        <v>0</v>
      </c>
      <c r="R1870" s="292">
        <f>R1873</f>
        <v>0</v>
      </c>
      <c r="S1870" s="294">
        <f>IF(P1870+R1870=S1871+S1872+S1873,P1870+R1870,"CHYBA")</f>
        <v>0</v>
      </c>
    </row>
    <row r="1871" spans="1:19" ht="15.6" hidden="1" thickBot="1" x14ac:dyDescent="0.35">
      <c r="A1871" s="307" t="s">
        <v>121</v>
      </c>
      <c r="B1871" s="291" t="s">
        <v>120</v>
      </c>
      <c r="C1871" s="292">
        <f>IF(E1871+G1871=0, 0, ROUND((P1871-Q1871)/(G1871+E1871)/12,0))</f>
        <v>0</v>
      </c>
      <c r="D1871" s="294">
        <f>IF(F1871=0,0,ROUND(Q1871/F1871,0))</f>
        <v>0</v>
      </c>
      <c r="E1871" s="390"/>
      <c r="F1871" s="391"/>
      <c r="G1871" s="392"/>
      <c r="H1871" s="315"/>
      <c r="I1871" s="316"/>
      <c r="J1871" s="292" t="s">
        <v>120</v>
      </c>
      <c r="K1871" s="292">
        <f>H1871</f>
        <v>0</v>
      </c>
      <c r="L1871" s="316"/>
      <c r="M1871" s="316"/>
      <c r="N1871" s="292" t="s">
        <v>120</v>
      </c>
      <c r="O1871" s="292">
        <f>L1871</f>
        <v>0</v>
      </c>
      <c r="P1871" s="292">
        <f>H1871+L1871</f>
        <v>0</v>
      </c>
      <c r="Q1871" s="292">
        <f>I1871+M1871</f>
        <v>0</v>
      </c>
      <c r="R1871" s="292" t="s">
        <v>120</v>
      </c>
      <c r="S1871" s="294">
        <f>P1871</f>
        <v>0</v>
      </c>
    </row>
    <row r="1872" spans="1:19" ht="15.6" hidden="1" thickBot="1" x14ac:dyDescent="0.35">
      <c r="A1872" s="307" t="s">
        <v>122</v>
      </c>
      <c r="B1872" s="291" t="s">
        <v>120</v>
      </c>
      <c r="C1872" s="292">
        <f>IF(E1872+G1872=0, 0, ROUND((P1872-Q1872)/(G1872+E1872)/12,0))</f>
        <v>0</v>
      </c>
      <c r="D1872" s="294">
        <f>IF(F1872=0,0,ROUND(Q1872/F1872,0))</f>
        <v>0</v>
      </c>
      <c r="E1872" s="390"/>
      <c r="F1872" s="391"/>
      <c r="G1872" s="392"/>
      <c r="H1872" s="315"/>
      <c r="I1872" s="316"/>
      <c r="J1872" s="292" t="s">
        <v>120</v>
      </c>
      <c r="K1872" s="292">
        <f>H1872</f>
        <v>0</v>
      </c>
      <c r="L1872" s="316"/>
      <c r="M1872" s="316"/>
      <c r="N1872" s="292" t="s">
        <v>120</v>
      </c>
      <c r="O1872" s="292">
        <f>L1872</f>
        <v>0</v>
      </c>
      <c r="P1872" s="292">
        <f>H1872+L1872</f>
        <v>0</v>
      </c>
      <c r="Q1872" s="292">
        <f>I1872+M1872</f>
        <v>0</v>
      </c>
      <c r="R1872" s="292" t="s">
        <v>120</v>
      </c>
      <c r="S1872" s="294">
        <f>P1872</f>
        <v>0</v>
      </c>
    </row>
    <row r="1873" spans="1:19" ht="15.6" hidden="1" thickBot="1" x14ac:dyDescent="0.35">
      <c r="A1873" s="325" t="s">
        <v>123</v>
      </c>
      <c r="B1873" s="326" t="s">
        <v>120</v>
      </c>
      <c r="C1873" s="327" t="s">
        <v>120</v>
      </c>
      <c r="D1873" s="333" t="s">
        <v>120</v>
      </c>
      <c r="E1873" s="382" t="s">
        <v>120</v>
      </c>
      <c r="F1873" s="383" t="s">
        <v>120</v>
      </c>
      <c r="G1873" s="384" t="s">
        <v>120</v>
      </c>
      <c r="H1873" s="331" t="s">
        <v>120</v>
      </c>
      <c r="I1873" s="327" t="s">
        <v>120</v>
      </c>
      <c r="J1873" s="332"/>
      <c r="K1873" s="327">
        <f>J1873</f>
        <v>0</v>
      </c>
      <c r="L1873" s="327" t="s">
        <v>120</v>
      </c>
      <c r="M1873" s="327" t="s">
        <v>120</v>
      </c>
      <c r="N1873" s="332"/>
      <c r="O1873" s="327">
        <f>N1873</f>
        <v>0</v>
      </c>
      <c r="P1873" s="327" t="s">
        <v>120</v>
      </c>
      <c r="Q1873" s="327" t="s">
        <v>120</v>
      </c>
      <c r="R1873" s="327">
        <f>J1873+N1873</f>
        <v>0</v>
      </c>
      <c r="S1873" s="333">
        <f>R1873</f>
        <v>0</v>
      </c>
    </row>
    <row r="1874" spans="1:19" ht="16.2" hidden="1" thickBot="1" x14ac:dyDescent="0.35">
      <c r="A1874" s="301" t="s">
        <v>133</v>
      </c>
      <c r="B1874" s="302" t="s">
        <v>120</v>
      </c>
      <c r="C1874" s="319">
        <f>IF(E1874+G1874=0, 0, ROUND((P1874-Q1874)/(G1874+E1874)/12,0))</f>
        <v>0</v>
      </c>
      <c r="D1874" s="324">
        <f>IF(F1874=0,0,ROUND(Q1874/F1874,0))</f>
        <v>0</v>
      </c>
      <c r="E1874" s="395">
        <f>E1875+E1876</f>
        <v>0</v>
      </c>
      <c r="F1874" s="396">
        <f>F1875+F1876</f>
        <v>0</v>
      </c>
      <c r="G1874" s="397">
        <f>G1875+G1876</f>
        <v>0</v>
      </c>
      <c r="H1874" s="306">
        <f>H1875+H1876</f>
        <v>0</v>
      </c>
      <c r="I1874" s="303">
        <f t="shared" ref="I1874" si="599">I1875+I1876</f>
        <v>0</v>
      </c>
      <c r="J1874" s="303">
        <f>J1877</f>
        <v>0</v>
      </c>
      <c r="K1874" s="303">
        <f>IF(H1874+J1874=K1875+K1876+K1877,H1874+J1874,"CHYBA")</f>
        <v>0</v>
      </c>
      <c r="L1874" s="303">
        <f>L1875+L1876</f>
        <v>0</v>
      </c>
      <c r="M1874" s="303">
        <f>M1875+M1876</f>
        <v>0</v>
      </c>
      <c r="N1874" s="303">
        <f>N1877</f>
        <v>0</v>
      </c>
      <c r="O1874" s="303">
        <f>IF(L1874+N1874=O1875+O1876+O1877,L1874+N1874,"CHYBA")</f>
        <v>0</v>
      </c>
      <c r="P1874" s="303">
        <f>P1875+P1876</f>
        <v>0</v>
      </c>
      <c r="Q1874" s="303">
        <f>Q1875+Q1876</f>
        <v>0</v>
      </c>
      <c r="R1874" s="303">
        <f>R1877</f>
        <v>0</v>
      </c>
      <c r="S1874" s="305">
        <f>IF(P1874+R1874=S1875+S1876+S1877,P1874+R1874,"CHYBA")</f>
        <v>0</v>
      </c>
    </row>
    <row r="1875" spans="1:19" ht="15.6" hidden="1" thickBot="1" x14ac:dyDescent="0.35">
      <c r="A1875" s="307" t="s">
        <v>121</v>
      </c>
      <c r="B1875" s="291" t="s">
        <v>120</v>
      </c>
      <c r="C1875" s="292">
        <f>IF(E1875+G1875=0, 0, ROUND((P1875-Q1875)/(G1875+E1875)/12,0))</f>
        <v>0</v>
      </c>
      <c r="D1875" s="294">
        <f>IF(F1875=0,0,ROUND(Q1875/F1875,0))</f>
        <v>0</v>
      </c>
      <c r="E1875" s="379">
        <f>E1879+E1883+E1887+E1891+E1895+E1899+E1903</f>
        <v>0</v>
      </c>
      <c r="F1875" s="380">
        <f>F1879+F1883+F1887+F1891+F1895+F1899+F1903</f>
        <v>0</v>
      </c>
      <c r="G1875" s="381">
        <f>G1879+G1883+G1887+G1891+G1895+G1899+G1903</f>
        <v>0</v>
      </c>
      <c r="H1875" s="295">
        <f>H1879+H1883+H1887+H1891+H1895+H1899+H1903</f>
        <v>0</v>
      </c>
      <c r="I1875" s="292">
        <f t="shared" ref="I1875:I1876" si="600">I1879+I1883+I1887+I1891+I1895+I1899+I1903</f>
        <v>0</v>
      </c>
      <c r="J1875" s="292" t="s">
        <v>120</v>
      </c>
      <c r="K1875" s="292">
        <f>H1875</f>
        <v>0</v>
      </c>
      <c r="L1875" s="292">
        <f>L1879+L1883+L1887+L1891+L1895+L1899+L1903</f>
        <v>0</v>
      </c>
      <c r="M1875" s="292">
        <f t="shared" ref="M1875:M1876" si="601">M1879+M1883+M1887+M1891+M1895+M1899+M1903</f>
        <v>0</v>
      </c>
      <c r="N1875" s="292" t="s">
        <v>120</v>
      </c>
      <c r="O1875" s="292">
        <f>L1875</f>
        <v>0</v>
      </c>
      <c r="P1875" s="292">
        <f>H1875+L1875</f>
        <v>0</v>
      </c>
      <c r="Q1875" s="292">
        <f>I1875+M1875</f>
        <v>0</v>
      </c>
      <c r="R1875" s="292" t="s">
        <v>120</v>
      </c>
      <c r="S1875" s="294">
        <f>P1875</f>
        <v>0</v>
      </c>
    </row>
    <row r="1876" spans="1:19" ht="15.6" hidden="1" thickBot="1" x14ac:dyDescent="0.35">
      <c r="A1876" s="307" t="s">
        <v>122</v>
      </c>
      <c r="B1876" s="291" t="s">
        <v>120</v>
      </c>
      <c r="C1876" s="292">
        <f>IF(E1876+G1876=0, 0, ROUND((P1876-Q1876)/(G1876+E1876)/12,0))</f>
        <v>0</v>
      </c>
      <c r="D1876" s="294">
        <f>IF(F1876=0,0,ROUND(Q1876/F1876,0))</f>
        <v>0</v>
      </c>
      <c r="E1876" s="379">
        <f>E1880+E1884+E1888+E1892+E1896+E1900+E1904</f>
        <v>0</v>
      </c>
      <c r="F1876" s="380">
        <f t="shared" ref="F1876:G1876" si="602">F1880+F1884+F1888+F1892+F1896+F1900+F1904</f>
        <v>0</v>
      </c>
      <c r="G1876" s="381">
        <f t="shared" si="602"/>
        <v>0</v>
      </c>
      <c r="H1876" s="295">
        <f>H1880+H1884+H1888+H1892+H1896+H1900+H1904</f>
        <v>0</v>
      </c>
      <c r="I1876" s="292">
        <f t="shared" si="600"/>
        <v>0</v>
      </c>
      <c r="J1876" s="292" t="s">
        <v>120</v>
      </c>
      <c r="K1876" s="292">
        <f>H1876</f>
        <v>0</v>
      </c>
      <c r="L1876" s="292">
        <f>L1880+L1884+L1888+L1892+L1896+L1900+L1904</f>
        <v>0</v>
      </c>
      <c r="M1876" s="292">
        <f t="shared" si="601"/>
        <v>0</v>
      </c>
      <c r="N1876" s="292" t="s">
        <v>120</v>
      </c>
      <c r="O1876" s="292">
        <f>L1876</f>
        <v>0</v>
      </c>
      <c r="P1876" s="292">
        <f>H1876+L1876</f>
        <v>0</v>
      </c>
      <c r="Q1876" s="292">
        <f>I1876+M1876</f>
        <v>0</v>
      </c>
      <c r="R1876" s="292" t="s">
        <v>120</v>
      </c>
      <c r="S1876" s="294">
        <f>P1876</f>
        <v>0</v>
      </c>
    </row>
    <row r="1877" spans="1:19" ht="15.6" hidden="1" thickBot="1" x14ac:dyDescent="0.35">
      <c r="A1877" s="307" t="s">
        <v>123</v>
      </c>
      <c r="B1877" s="291" t="s">
        <v>120</v>
      </c>
      <c r="C1877" s="292" t="s">
        <v>120</v>
      </c>
      <c r="D1877" s="294" t="s">
        <v>120</v>
      </c>
      <c r="E1877" s="379" t="s">
        <v>120</v>
      </c>
      <c r="F1877" s="380" t="s">
        <v>120</v>
      </c>
      <c r="G1877" s="381" t="s">
        <v>120</v>
      </c>
      <c r="H1877" s="295" t="s">
        <v>120</v>
      </c>
      <c r="I1877" s="292" t="s">
        <v>120</v>
      </c>
      <c r="J1877" s="292">
        <f>J1881+J1885+J1889+J1893+J1897+J1901+J1905</f>
        <v>0</v>
      </c>
      <c r="K1877" s="292">
        <f>J1877</f>
        <v>0</v>
      </c>
      <c r="L1877" s="292" t="s">
        <v>120</v>
      </c>
      <c r="M1877" s="292" t="s">
        <v>120</v>
      </c>
      <c r="N1877" s="292">
        <f>N1881+N1885+N1889+N1893+N1897+N1901+N1905</f>
        <v>0</v>
      </c>
      <c r="O1877" s="292">
        <f>N1877</f>
        <v>0</v>
      </c>
      <c r="P1877" s="292" t="s">
        <v>120</v>
      </c>
      <c r="Q1877" s="292" t="s">
        <v>120</v>
      </c>
      <c r="R1877" s="292">
        <f>J1877+N1877</f>
        <v>0</v>
      </c>
      <c r="S1877" s="294">
        <f>R1877</f>
        <v>0</v>
      </c>
    </row>
    <row r="1878" spans="1:19" ht="18.600000000000001" hidden="1" thickBot="1" x14ac:dyDescent="0.35">
      <c r="A1878" s="308" t="s">
        <v>125</v>
      </c>
      <c r="B1878" s="309"/>
      <c r="C1878" s="292">
        <f>IF(E1878+G1878=0, 0, ROUND((P1878-Q1878)/(G1878+E1878)/12,0))</f>
        <v>0</v>
      </c>
      <c r="D1878" s="294">
        <f>IF(F1878=0,0,ROUND(Q1878/F1878,0))</f>
        <v>0</v>
      </c>
      <c r="E1878" s="379">
        <f>E1879+E1880</f>
        <v>0</v>
      </c>
      <c r="F1878" s="380">
        <f>F1879+F1880</f>
        <v>0</v>
      </c>
      <c r="G1878" s="381">
        <f>G1879+G1880</f>
        <v>0</v>
      </c>
      <c r="H1878" s="310">
        <f>H1879+H1880</f>
        <v>0</v>
      </c>
      <c r="I1878" s="311">
        <f>I1879+I1880</f>
        <v>0</v>
      </c>
      <c r="J1878" s="311">
        <f>J1881</f>
        <v>0</v>
      </c>
      <c r="K1878" s="311">
        <f>IF(H1878+J1878=K1879+K1880+K1881,H1878+J1878,"CHYBA")</f>
        <v>0</v>
      </c>
      <c r="L1878" s="292">
        <f>L1879+L1880</f>
        <v>0</v>
      </c>
      <c r="M1878" s="292">
        <f>M1879+M1880</f>
        <v>0</v>
      </c>
      <c r="N1878" s="292">
        <f>N1881</f>
        <v>0</v>
      </c>
      <c r="O1878" s="292">
        <f>IF(L1878+N1878=O1879+O1880+O1881,L1878+N1878,"CHYBA")</f>
        <v>0</v>
      </c>
      <c r="P1878" s="292">
        <f>P1879+P1880</f>
        <v>0</v>
      </c>
      <c r="Q1878" s="292">
        <f>Q1879+Q1880</f>
        <v>0</v>
      </c>
      <c r="R1878" s="292">
        <f>R1881</f>
        <v>0</v>
      </c>
      <c r="S1878" s="294">
        <f>IF(P1878+R1878=S1879+S1880+S1881,P1878+R1878,"CHYBA")</f>
        <v>0</v>
      </c>
    </row>
    <row r="1879" spans="1:19" ht="15.6" hidden="1" thickBot="1" x14ac:dyDescent="0.35">
      <c r="A1879" s="307" t="s">
        <v>121</v>
      </c>
      <c r="B1879" s="291" t="s">
        <v>120</v>
      </c>
      <c r="C1879" s="292">
        <f>IF(E1879+G1879=0, 0, ROUND((P1879-Q1879)/(G1879+E1879)/12,0))</f>
        <v>0</v>
      </c>
      <c r="D1879" s="294">
        <f>IF(F1879=0,0,ROUND(Q1879/F1879,0))</f>
        <v>0</v>
      </c>
      <c r="E1879" s="390"/>
      <c r="F1879" s="391"/>
      <c r="G1879" s="392"/>
      <c r="H1879" s="315"/>
      <c r="I1879" s="316"/>
      <c r="J1879" s="311" t="s">
        <v>120</v>
      </c>
      <c r="K1879" s="311">
        <f>H1879</f>
        <v>0</v>
      </c>
      <c r="L1879" s="316"/>
      <c r="M1879" s="316"/>
      <c r="N1879" s="292" t="s">
        <v>120</v>
      </c>
      <c r="O1879" s="292">
        <f>L1879</f>
        <v>0</v>
      </c>
      <c r="P1879" s="292">
        <f>H1879+L1879</f>
        <v>0</v>
      </c>
      <c r="Q1879" s="292">
        <f>I1879+M1879</f>
        <v>0</v>
      </c>
      <c r="R1879" s="292" t="s">
        <v>120</v>
      </c>
      <c r="S1879" s="294">
        <f>P1879</f>
        <v>0</v>
      </c>
    </row>
    <row r="1880" spans="1:19" ht="15.6" hidden="1" thickBot="1" x14ac:dyDescent="0.35">
      <c r="A1880" s="307" t="s">
        <v>122</v>
      </c>
      <c r="B1880" s="291" t="s">
        <v>120</v>
      </c>
      <c r="C1880" s="292">
        <f>IF(E1880+G1880=0, 0, ROUND((P1880-Q1880)/(G1880+E1880)/12,0))</f>
        <v>0</v>
      </c>
      <c r="D1880" s="294">
        <f>IF(F1880=0,0,ROUND(Q1880/F1880,0))</f>
        <v>0</v>
      </c>
      <c r="E1880" s="390"/>
      <c r="F1880" s="391"/>
      <c r="G1880" s="392"/>
      <c r="H1880" s="315"/>
      <c r="I1880" s="316"/>
      <c r="J1880" s="311" t="s">
        <v>120</v>
      </c>
      <c r="K1880" s="311">
        <f>H1880</f>
        <v>0</v>
      </c>
      <c r="L1880" s="316"/>
      <c r="M1880" s="316"/>
      <c r="N1880" s="292" t="s">
        <v>120</v>
      </c>
      <c r="O1880" s="292">
        <f>L1880</f>
        <v>0</v>
      </c>
      <c r="P1880" s="292">
        <f>H1880+L1880</f>
        <v>0</v>
      </c>
      <c r="Q1880" s="292">
        <f>I1880+M1880</f>
        <v>0</v>
      </c>
      <c r="R1880" s="292" t="s">
        <v>120</v>
      </c>
      <c r="S1880" s="294">
        <f>P1880</f>
        <v>0</v>
      </c>
    </row>
    <row r="1881" spans="1:19" ht="15.6" hidden="1" thickBot="1" x14ac:dyDescent="0.35">
      <c r="A1881" s="307" t="s">
        <v>123</v>
      </c>
      <c r="B1881" s="291" t="s">
        <v>120</v>
      </c>
      <c r="C1881" s="292" t="s">
        <v>120</v>
      </c>
      <c r="D1881" s="294" t="s">
        <v>120</v>
      </c>
      <c r="E1881" s="379" t="s">
        <v>120</v>
      </c>
      <c r="F1881" s="380" t="s">
        <v>120</v>
      </c>
      <c r="G1881" s="381" t="s">
        <v>120</v>
      </c>
      <c r="H1881" s="295" t="s">
        <v>120</v>
      </c>
      <c r="I1881" s="292" t="s">
        <v>120</v>
      </c>
      <c r="J1881" s="316"/>
      <c r="K1881" s="311">
        <f>J1881</f>
        <v>0</v>
      </c>
      <c r="L1881" s="292" t="s">
        <v>120</v>
      </c>
      <c r="M1881" s="292" t="s">
        <v>120</v>
      </c>
      <c r="N1881" s="316"/>
      <c r="O1881" s="292">
        <f>N1881</f>
        <v>0</v>
      </c>
      <c r="P1881" s="292" t="s">
        <v>120</v>
      </c>
      <c r="Q1881" s="292" t="s">
        <v>120</v>
      </c>
      <c r="R1881" s="292">
        <f>J1881+N1881</f>
        <v>0</v>
      </c>
      <c r="S1881" s="294">
        <f>R1881</f>
        <v>0</v>
      </c>
    </row>
    <row r="1882" spans="1:19" ht="18.600000000000001" hidden="1" thickBot="1" x14ac:dyDescent="0.35">
      <c r="A1882" s="308" t="s">
        <v>125</v>
      </c>
      <c r="B1882" s="309"/>
      <c r="C1882" s="292">
        <f>IF(E1882+G1882=0, 0, ROUND((P1882-Q1882)/(G1882+E1882)/12,0))</f>
        <v>0</v>
      </c>
      <c r="D1882" s="294">
        <f>IF(F1882=0,0,ROUND(Q1882/F1882,0))</f>
        <v>0</v>
      </c>
      <c r="E1882" s="379">
        <f>E1883+E1884</f>
        <v>0</v>
      </c>
      <c r="F1882" s="380">
        <f>F1883+F1884</f>
        <v>0</v>
      </c>
      <c r="G1882" s="381">
        <f>G1883+G1884</f>
        <v>0</v>
      </c>
      <c r="H1882" s="295">
        <f>H1883+H1884</f>
        <v>0</v>
      </c>
      <c r="I1882" s="292">
        <f t="shared" ref="I1882" si="603">I1883+I1884</f>
        <v>0</v>
      </c>
      <c r="J1882" s="292">
        <f>J1885</f>
        <v>0</v>
      </c>
      <c r="K1882" s="292">
        <f>IF(H1882+J1882=K1883+K1884+K1885,H1882+J1882,"CHYBA")</f>
        <v>0</v>
      </c>
      <c r="L1882" s="292">
        <f>L1883+L1884</f>
        <v>0</v>
      </c>
      <c r="M1882" s="292">
        <f>M1883+M1884</f>
        <v>0</v>
      </c>
      <c r="N1882" s="292">
        <f>N1885</f>
        <v>0</v>
      </c>
      <c r="O1882" s="292">
        <f>IF(L1882+N1882=O1883+O1884+O1885,L1882+N1882,"CHYBA")</f>
        <v>0</v>
      </c>
      <c r="P1882" s="292">
        <f>P1883+P1884</f>
        <v>0</v>
      </c>
      <c r="Q1882" s="292">
        <f>Q1883+Q1884</f>
        <v>0</v>
      </c>
      <c r="R1882" s="292">
        <f>R1885</f>
        <v>0</v>
      </c>
      <c r="S1882" s="294">
        <f>IF(P1882+R1882=S1883+S1884+S1885,P1882+R1882,"CHYBA")</f>
        <v>0</v>
      </c>
    </row>
    <row r="1883" spans="1:19" ht="15.6" hidden="1" thickBot="1" x14ac:dyDescent="0.35">
      <c r="A1883" s="307" t="s">
        <v>121</v>
      </c>
      <c r="B1883" s="291" t="s">
        <v>120</v>
      </c>
      <c r="C1883" s="292">
        <f>IF(E1883+G1883=0, 0, ROUND((P1883-Q1883)/(G1883+E1883)/12,0))</f>
        <v>0</v>
      </c>
      <c r="D1883" s="294">
        <f>IF(F1883=0,0,ROUND(Q1883/F1883,0))</f>
        <v>0</v>
      </c>
      <c r="E1883" s="390"/>
      <c r="F1883" s="391"/>
      <c r="G1883" s="392"/>
      <c r="H1883" s="315"/>
      <c r="I1883" s="316"/>
      <c r="J1883" s="292" t="s">
        <v>120</v>
      </c>
      <c r="K1883" s="292">
        <f>H1883</f>
        <v>0</v>
      </c>
      <c r="L1883" s="316"/>
      <c r="M1883" s="316"/>
      <c r="N1883" s="292" t="s">
        <v>120</v>
      </c>
      <c r="O1883" s="292">
        <f>L1883</f>
        <v>0</v>
      </c>
      <c r="P1883" s="292">
        <f>H1883+L1883</f>
        <v>0</v>
      </c>
      <c r="Q1883" s="292">
        <f>I1883+M1883</f>
        <v>0</v>
      </c>
      <c r="R1883" s="292" t="s">
        <v>120</v>
      </c>
      <c r="S1883" s="294">
        <f>P1883</f>
        <v>0</v>
      </c>
    </row>
    <row r="1884" spans="1:19" ht="15.6" hidden="1" thickBot="1" x14ac:dyDescent="0.35">
      <c r="A1884" s="307" t="s">
        <v>122</v>
      </c>
      <c r="B1884" s="291" t="s">
        <v>120</v>
      </c>
      <c r="C1884" s="292">
        <f>IF(E1884+G1884=0, 0, ROUND((P1884-Q1884)/(G1884+E1884)/12,0))</f>
        <v>0</v>
      </c>
      <c r="D1884" s="294">
        <f>IF(F1884=0,0,ROUND(Q1884/F1884,0))</f>
        <v>0</v>
      </c>
      <c r="E1884" s="390"/>
      <c r="F1884" s="391"/>
      <c r="G1884" s="392"/>
      <c r="H1884" s="315"/>
      <c r="I1884" s="316"/>
      <c r="J1884" s="292" t="s">
        <v>120</v>
      </c>
      <c r="K1884" s="292">
        <f>H1884</f>
        <v>0</v>
      </c>
      <c r="L1884" s="316"/>
      <c r="M1884" s="316"/>
      <c r="N1884" s="292" t="s">
        <v>120</v>
      </c>
      <c r="O1884" s="292">
        <f>L1884</f>
        <v>0</v>
      </c>
      <c r="P1884" s="292">
        <f>H1884+L1884</f>
        <v>0</v>
      </c>
      <c r="Q1884" s="292">
        <f>I1884+M1884</f>
        <v>0</v>
      </c>
      <c r="R1884" s="292" t="s">
        <v>120</v>
      </c>
      <c r="S1884" s="294">
        <f>P1884</f>
        <v>0</v>
      </c>
    </row>
    <row r="1885" spans="1:19" ht="15.6" hidden="1" thickBot="1" x14ac:dyDescent="0.35">
      <c r="A1885" s="307" t="s">
        <v>123</v>
      </c>
      <c r="B1885" s="291" t="s">
        <v>120</v>
      </c>
      <c r="C1885" s="292" t="s">
        <v>120</v>
      </c>
      <c r="D1885" s="294" t="s">
        <v>120</v>
      </c>
      <c r="E1885" s="379" t="s">
        <v>120</v>
      </c>
      <c r="F1885" s="380" t="s">
        <v>120</v>
      </c>
      <c r="G1885" s="381" t="s">
        <v>120</v>
      </c>
      <c r="H1885" s="295" t="s">
        <v>120</v>
      </c>
      <c r="I1885" s="292" t="s">
        <v>120</v>
      </c>
      <c r="J1885" s="316"/>
      <c r="K1885" s="292">
        <f>J1885</f>
        <v>0</v>
      </c>
      <c r="L1885" s="292" t="s">
        <v>120</v>
      </c>
      <c r="M1885" s="292" t="s">
        <v>120</v>
      </c>
      <c r="N1885" s="316"/>
      <c r="O1885" s="292">
        <f>N1885</f>
        <v>0</v>
      </c>
      <c r="P1885" s="292" t="s">
        <v>120</v>
      </c>
      <c r="Q1885" s="292" t="s">
        <v>120</v>
      </c>
      <c r="R1885" s="292">
        <f>J1885+N1885</f>
        <v>0</v>
      </c>
      <c r="S1885" s="294">
        <f>R1885</f>
        <v>0</v>
      </c>
    </row>
    <row r="1886" spans="1:19" ht="18.600000000000001" hidden="1" thickBot="1" x14ac:dyDescent="0.35">
      <c r="A1886" s="308" t="s">
        <v>125</v>
      </c>
      <c r="B1886" s="309"/>
      <c r="C1886" s="292">
        <f>IF(E1886+G1886=0, 0, ROUND((P1886-Q1886)/(G1886+E1886)/12,0))</f>
        <v>0</v>
      </c>
      <c r="D1886" s="294">
        <f>IF(F1886=0,0,ROUND(Q1886/F1886,0))</f>
        <v>0</v>
      </c>
      <c r="E1886" s="379">
        <f>E1887+E1888</f>
        <v>0</v>
      </c>
      <c r="F1886" s="380">
        <f>F1887+F1888</f>
        <v>0</v>
      </c>
      <c r="G1886" s="381">
        <f>G1887+G1888</f>
        <v>0</v>
      </c>
      <c r="H1886" s="295">
        <f>H1887+H1888</f>
        <v>0</v>
      </c>
      <c r="I1886" s="292">
        <f t="shared" ref="I1886" si="604">I1887+I1888</f>
        <v>0</v>
      </c>
      <c r="J1886" s="292">
        <f>J1889</f>
        <v>0</v>
      </c>
      <c r="K1886" s="292">
        <f>IF(H1886+J1886=K1887+K1888+K1889,H1886+J1886,"CHYBA")</f>
        <v>0</v>
      </c>
      <c r="L1886" s="292">
        <f>L1887+L1888</f>
        <v>0</v>
      </c>
      <c r="M1886" s="292">
        <f>M1887+M1888</f>
        <v>0</v>
      </c>
      <c r="N1886" s="292">
        <f>N1889</f>
        <v>0</v>
      </c>
      <c r="O1886" s="292">
        <f>IF(L1886+N1886=O1887+O1888+O1889,L1886+N1886,"CHYBA")</f>
        <v>0</v>
      </c>
      <c r="P1886" s="292">
        <f>P1887+P1888</f>
        <v>0</v>
      </c>
      <c r="Q1886" s="292">
        <f>Q1887+Q1888</f>
        <v>0</v>
      </c>
      <c r="R1886" s="292">
        <f>R1889</f>
        <v>0</v>
      </c>
      <c r="S1886" s="294">
        <f>IF(P1886+R1886=S1887+S1888+S1889,P1886+R1886,"CHYBA")</f>
        <v>0</v>
      </c>
    </row>
    <row r="1887" spans="1:19" ht="15.6" hidden="1" thickBot="1" x14ac:dyDescent="0.35">
      <c r="A1887" s="307" t="s">
        <v>121</v>
      </c>
      <c r="B1887" s="291" t="s">
        <v>120</v>
      </c>
      <c r="C1887" s="292">
        <f>IF(E1887+G1887=0, 0, ROUND((P1887-Q1887)/(G1887+E1887)/12,0))</f>
        <v>0</v>
      </c>
      <c r="D1887" s="294">
        <f>IF(F1887=0,0,ROUND(Q1887/F1887,0))</f>
        <v>0</v>
      </c>
      <c r="E1887" s="390"/>
      <c r="F1887" s="391"/>
      <c r="G1887" s="392"/>
      <c r="H1887" s="315"/>
      <c r="I1887" s="316"/>
      <c r="J1887" s="292" t="s">
        <v>120</v>
      </c>
      <c r="K1887" s="292">
        <f>H1887</f>
        <v>0</v>
      </c>
      <c r="L1887" s="316"/>
      <c r="M1887" s="316"/>
      <c r="N1887" s="292" t="s">
        <v>120</v>
      </c>
      <c r="O1887" s="292">
        <f>L1887</f>
        <v>0</v>
      </c>
      <c r="P1887" s="292">
        <f>H1887+L1887</f>
        <v>0</v>
      </c>
      <c r="Q1887" s="292">
        <f>I1887+M1887</f>
        <v>0</v>
      </c>
      <c r="R1887" s="292" t="s">
        <v>120</v>
      </c>
      <c r="S1887" s="294">
        <f>P1887</f>
        <v>0</v>
      </c>
    </row>
    <row r="1888" spans="1:19" ht="15.6" hidden="1" thickBot="1" x14ac:dyDescent="0.35">
      <c r="A1888" s="307" t="s">
        <v>122</v>
      </c>
      <c r="B1888" s="291" t="s">
        <v>120</v>
      </c>
      <c r="C1888" s="292">
        <f>IF(E1888+G1888=0, 0, ROUND((P1888-Q1888)/(G1888+E1888)/12,0))</f>
        <v>0</v>
      </c>
      <c r="D1888" s="294">
        <f>IF(F1888=0,0,ROUND(Q1888/F1888,0))</f>
        <v>0</v>
      </c>
      <c r="E1888" s="390"/>
      <c r="F1888" s="391"/>
      <c r="G1888" s="392"/>
      <c r="H1888" s="315"/>
      <c r="I1888" s="316"/>
      <c r="J1888" s="292" t="s">
        <v>120</v>
      </c>
      <c r="K1888" s="292">
        <f>H1888</f>
        <v>0</v>
      </c>
      <c r="L1888" s="316"/>
      <c r="M1888" s="316"/>
      <c r="N1888" s="292" t="s">
        <v>120</v>
      </c>
      <c r="O1888" s="292">
        <f>L1888</f>
        <v>0</v>
      </c>
      <c r="P1888" s="292">
        <f>H1888+L1888</f>
        <v>0</v>
      </c>
      <c r="Q1888" s="292">
        <f>I1888+M1888</f>
        <v>0</v>
      </c>
      <c r="R1888" s="292" t="s">
        <v>120</v>
      </c>
      <c r="S1888" s="294">
        <f>P1888</f>
        <v>0</v>
      </c>
    </row>
    <row r="1889" spans="1:19" ht="15.6" hidden="1" thickBot="1" x14ac:dyDescent="0.35">
      <c r="A1889" s="307" t="s">
        <v>123</v>
      </c>
      <c r="B1889" s="291" t="s">
        <v>120</v>
      </c>
      <c r="C1889" s="292" t="s">
        <v>120</v>
      </c>
      <c r="D1889" s="294" t="s">
        <v>120</v>
      </c>
      <c r="E1889" s="379" t="s">
        <v>120</v>
      </c>
      <c r="F1889" s="380" t="s">
        <v>120</v>
      </c>
      <c r="G1889" s="381" t="s">
        <v>120</v>
      </c>
      <c r="H1889" s="295" t="s">
        <v>120</v>
      </c>
      <c r="I1889" s="292" t="s">
        <v>120</v>
      </c>
      <c r="J1889" s="316"/>
      <c r="K1889" s="292">
        <f>J1889</f>
        <v>0</v>
      </c>
      <c r="L1889" s="292" t="s">
        <v>120</v>
      </c>
      <c r="M1889" s="292" t="s">
        <v>120</v>
      </c>
      <c r="N1889" s="316"/>
      <c r="O1889" s="292">
        <f>N1889</f>
        <v>0</v>
      </c>
      <c r="P1889" s="292" t="s">
        <v>120</v>
      </c>
      <c r="Q1889" s="292" t="s">
        <v>120</v>
      </c>
      <c r="R1889" s="292">
        <f>J1889+N1889</f>
        <v>0</v>
      </c>
      <c r="S1889" s="294">
        <f>R1889</f>
        <v>0</v>
      </c>
    </row>
    <row r="1890" spans="1:19" ht="18.600000000000001" hidden="1" thickBot="1" x14ac:dyDescent="0.35">
      <c r="A1890" s="308" t="s">
        <v>125</v>
      </c>
      <c r="B1890" s="309"/>
      <c r="C1890" s="292">
        <f>IF(E1890+G1890=0, 0, ROUND((P1890-Q1890)/(G1890+E1890)/12,0))</f>
        <v>0</v>
      </c>
      <c r="D1890" s="294">
        <f>IF(F1890=0,0,ROUND(Q1890/F1890,0))</f>
        <v>0</v>
      </c>
      <c r="E1890" s="379">
        <f>E1891+E1892</f>
        <v>0</v>
      </c>
      <c r="F1890" s="380">
        <f>F1891+F1892</f>
        <v>0</v>
      </c>
      <c r="G1890" s="381">
        <f>G1891+G1892</f>
        <v>0</v>
      </c>
      <c r="H1890" s="295">
        <f>H1891+H1892</f>
        <v>0</v>
      </c>
      <c r="I1890" s="292">
        <f t="shared" ref="I1890" si="605">I1891+I1892</f>
        <v>0</v>
      </c>
      <c r="J1890" s="292">
        <f>J1893</f>
        <v>0</v>
      </c>
      <c r="K1890" s="292">
        <f>IF(H1890+J1890=K1891+K1892+K1893,H1890+J1890,"CHYBA")</f>
        <v>0</v>
      </c>
      <c r="L1890" s="292">
        <f>L1891+L1892</f>
        <v>0</v>
      </c>
      <c r="M1890" s="292">
        <f>M1891+M1892</f>
        <v>0</v>
      </c>
      <c r="N1890" s="292">
        <f>N1893</f>
        <v>0</v>
      </c>
      <c r="O1890" s="292">
        <f>IF(L1890+N1890=O1891+O1892+O1893,L1890+N1890,"CHYBA")</f>
        <v>0</v>
      </c>
      <c r="P1890" s="292">
        <f>P1891+P1892</f>
        <v>0</v>
      </c>
      <c r="Q1890" s="292">
        <f>Q1891+Q1892</f>
        <v>0</v>
      </c>
      <c r="R1890" s="292">
        <f>R1893</f>
        <v>0</v>
      </c>
      <c r="S1890" s="294">
        <f>IF(P1890+R1890=S1891+S1892+S1893,P1890+R1890,"CHYBA")</f>
        <v>0</v>
      </c>
    </row>
    <row r="1891" spans="1:19" ht="15.6" hidden="1" thickBot="1" x14ac:dyDescent="0.35">
      <c r="A1891" s="307" t="s">
        <v>121</v>
      </c>
      <c r="B1891" s="291" t="s">
        <v>120</v>
      </c>
      <c r="C1891" s="292">
        <f>IF(E1891+G1891=0, 0, ROUND((P1891-Q1891)/(G1891+E1891)/12,0))</f>
        <v>0</v>
      </c>
      <c r="D1891" s="294">
        <f>IF(F1891=0,0,ROUND(Q1891/F1891,0))</f>
        <v>0</v>
      </c>
      <c r="E1891" s="390"/>
      <c r="F1891" s="391"/>
      <c r="G1891" s="392"/>
      <c r="H1891" s="315"/>
      <c r="I1891" s="316"/>
      <c r="J1891" s="292" t="s">
        <v>120</v>
      </c>
      <c r="K1891" s="292">
        <f>H1891</f>
        <v>0</v>
      </c>
      <c r="L1891" s="316"/>
      <c r="M1891" s="316"/>
      <c r="N1891" s="292" t="s">
        <v>120</v>
      </c>
      <c r="O1891" s="292">
        <f>L1891</f>
        <v>0</v>
      </c>
      <c r="P1891" s="292">
        <f>H1891+L1891</f>
        <v>0</v>
      </c>
      <c r="Q1891" s="292">
        <f>I1891+M1891</f>
        <v>0</v>
      </c>
      <c r="R1891" s="292" t="s">
        <v>120</v>
      </c>
      <c r="S1891" s="294">
        <f>P1891</f>
        <v>0</v>
      </c>
    </row>
    <row r="1892" spans="1:19" ht="15.6" hidden="1" thickBot="1" x14ac:dyDescent="0.35">
      <c r="A1892" s="307" t="s">
        <v>122</v>
      </c>
      <c r="B1892" s="291" t="s">
        <v>120</v>
      </c>
      <c r="C1892" s="292">
        <f>IF(E1892+G1892=0, 0, ROUND((P1892-Q1892)/(G1892+E1892)/12,0))</f>
        <v>0</v>
      </c>
      <c r="D1892" s="294">
        <f>IF(F1892=0,0,ROUND(Q1892/F1892,0))</f>
        <v>0</v>
      </c>
      <c r="E1892" s="390"/>
      <c r="F1892" s="391"/>
      <c r="G1892" s="392"/>
      <c r="H1892" s="315"/>
      <c r="I1892" s="316"/>
      <c r="J1892" s="292" t="s">
        <v>120</v>
      </c>
      <c r="K1892" s="292">
        <f>H1892</f>
        <v>0</v>
      </c>
      <c r="L1892" s="316"/>
      <c r="M1892" s="316"/>
      <c r="N1892" s="292" t="s">
        <v>120</v>
      </c>
      <c r="O1892" s="292">
        <f>L1892</f>
        <v>0</v>
      </c>
      <c r="P1892" s="292">
        <f>H1892+L1892</f>
        <v>0</v>
      </c>
      <c r="Q1892" s="292">
        <f>I1892+M1892</f>
        <v>0</v>
      </c>
      <c r="R1892" s="292" t="s">
        <v>120</v>
      </c>
      <c r="S1892" s="294">
        <f>P1892</f>
        <v>0</v>
      </c>
    </row>
    <row r="1893" spans="1:19" ht="15.6" hidden="1" thickBot="1" x14ac:dyDescent="0.35">
      <c r="A1893" s="307" t="s">
        <v>123</v>
      </c>
      <c r="B1893" s="291" t="s">
        <v>120</v>
      </c>
      <c r="C1893" s="292" t="s">
        <v>120</v>
      </c>
      <c r="D1893" s="294" t="s">
        <v>120</v>
      </c>
      <c r="E1893" s="379" t="s">
        <v>120</v>
      </c>
      <c r="F1893" s="380" t="s">
        <v>120</v>
      </c>
      <c r="G1893" s="381" t="s">
        <v>120</v>
      </c>
      <c r="H1893" s="295" t="s">
        <v>120</v>
      </c>
      <c r="I1893" s="292" t="s">
        <v>120</v>
      </c>
      <c r="J1893" s="316"/>
      <c r="K1893" s="292">
        <f>J1893</f>
        <v>0</v>
      </c>
      <c r="L1893" s="292" t="s">
        <v>120</v>
      </c>
      <c r="M1893" s="292" t="s">
        <v>120</v>
      </c>
      <c r="N1893" s="316"/>
      <c r="O1893" s="292">
        <f>N1893</f>
        <v>0</v>
      </c>
      <c r="P1893" s="292" t="s">
        <v>120</v>
      </c>
      <c r="Q1893" s="292" t="s">
        <v>120</v>
      </c>
      <c r="R1893" s="292">
        <f>J1893+N1893</f>
        <v>0</v>
      </c>
      <c r="S1893" s="294">
        <f>R1893</f>
        <v>0</v>
      </c>
    </row>
    <row r="1894" spans="1:19" ht="18.600000000000001" hidden="1" thickBot="1" x14ac:dyDescent="0.35">
      <c r="A1894" s="308" t="s">
        <v>125</v>
      </c>
      <c r="B1894" s="309"/>
      <c r="C1894" s="292">
        <f>IF(E1894+G1894=0, 0, ROUND((P1894-Q1894)/(G1894+E1894)/12,0))</f>
        <v>0</v>
      </c>
      <c r="D1894" s="294">
        <f>IF(F1894=0,0,ROUND(Q1894/F1894,0))</f>
        <v>0</v>
      </c>
      <c r="E1894" s="379">
        <f>E1895+E1896</f>
        <v>0</v>
      </c>
      <c r="F1894" s="380">
        <f>F1895+F1896</f>
        <v>0</v>
      </c>
      <c r="G1894" s="381">
        <f>G1895+G1896</f>
        <v>0</v>
      </c>
      <c r="H1894" s="295">
        <f>H1895+H1896</f>
        <v>0</v>
      </c>
      <c r="I1894" s="292">
        <f t="shared" ref="I1894" si="606">I1895+I1896</f>
        <v>0</v>
      </c>
      <c r="J1894" s="292">
        <f>J1897</f>
        <v>0</v>
      </c>
      <c r="K1894" s="292">
        <f>IF(H1894+J1894=K1895+K1896+K1897,H1894+J1894,"CHYBA")</f>
        <v>0</v>
      </c>
      <c r="L1894" s="292">
        <f>L1895+L1896</f>
        <v>0</v>
      </c>
      <c r="M1894" s="292">
        <f>M1895+M1896</f>
        <v>0</v>
      </c>
      <c r="N1894" s="292">
        <f>N1897</f>
        <v>0</v>
      </c>
      <c r="O1894" s="292">
        <f>IF(L1894+N1894=O1895+O1896+O1897,L1894+N1894,"CHYBA")</f>
        <v>0</v>
      </c>
      <c r="P1894" s="292">
        <f>P1895+P1896</f>
        <v>0</v>
      </c>
      <c r="Q1894" s="292">
        <f>Q1895+Q1896</f>
        <v>0</v>
      </c>
      <c r="R1894" s="292">
        <f>R1897</f>
        <v>0</v>
      </c>
      <c r="S1894" s="294">
        <f>IF(P1894+R1894=S1895+S1896+S1897,P1894+R1894,"CHYBA")</f>
        <v>0</v>
      </c>
    </row>
    <row r="1895" spans="1:19" ht="15.6" hidden="1" thickBot="1" x14ac:dyDescent="0.35">
      <c r="A1895" s="307" t="s">
        <v>121</v>
      </c>
      <c r="B1895" s="291" t="s">
        <v>120</v>
      </c>
      <c r="C1895" s="292">
        <f>IF(E1895+G1895=0, 0, ROUND((P1895-Q1895)/(G1895+E1895)/12,0))</f>
        <v>0</v>
      </c>
      <c r="D1895" s="294">
        <f>IF(F1895=0,0,ROUND(Q1895/F1895,0))</f>
        <v>0</v>
      </c>
      <c r="E1895" s="390"/>
      <c r="F1895" s="391"/>
      <c r="G1895" s="392"/>
      <c r="H1895" s="315"/>
      <c r="I1895" s="316"/>
      <c r="J1895" s="292" t="s">
        <v>120</v>
      </c>
      <c r="K1895" s="292">
        <f>H1895</f>
        <v>0</v>
      </c>
      <c r="L1895" s="316"/>
      <c r="M1895" s="316"/>
      <c r="N1895" s="292" t="s">
        <v>120</v>
      </c>
      <c r="O1895" s="292">
        <f>L1895</f>
        <v>0</v>
      </c>
      <c r="P1895" s="292">
        <f>H1895+L1895</f>
        <v>0</v>
      </c>
      <c r="Q1895" s="292">
        <f>I1895+M1895</f>
        <v>0</v>
      </c>
      <c r="R1895" s="292" t="s">
        <v>120</v>
      </c>
      <c r="S1895" s="294">
        <f>P1895</f>
        <v>0</v>
      </c>
    </row>
    <row r="1896" spans="1:19" ht="15.6" hidden="1" thickBot="1" x14ac:dyDescent="0.35">
      <c r="A1896" s="307" t="s">
        <v>122</v>
      </c>
      <c r="B1896" s="291" t="s">
        <v>120</v>
      </c>
      <c r="C1896" s="292">
        <f>IF(E1896+G1896=0, 0, ROUND((P1896-Q1896)/(G1896+E1896)/12,0))</f>
        <v>0</v>
      </c>
      <c r="D1896" s="294">
        <f>IF(F1896=0,0,ROUND(Q1896/F1896,0))</f>
        <v>0</v>
      </c>
      <c r="E1896" s="390"/>
      <c r="F1896" s="391"/>
      <c r="G1896" s="392"/>
      <c r="H1896" s="315"/>
      <c r="I1896" s="316"/>
      <c r="J1896" s="292" t="s">
        <v>120</v>
      </c>
      <c r="K1896" s="292">
        <f>H1896</f>
        <v>0</v>
      </c>
      <c r="L1896" s="316"/>
      <c r="M1896" s="316"/>
      <c r="N1896" s="292" t="s">
        <v>120</v>
      </c>
      <c r="O1896" s="292">
        <f>L1896</f>
        <v>0</v>
      </c>
      <c r="P1896" s="292">
        <f>H1896+L1896</f>
        <v>0</v>
      </c>
      <c r="Q1896" s="292">
        <f>I1896+M1896</f>
        <v>0</v>
      </c>
      <c r="R1896" s="292" t="s">
        <v>120</v>
      </c>
      <c r="S1896" s="294">
        <f>P1896</f>
        <v>0</v>
      </c>
    </row>
    <row r="1897" spans="1:19" ht="15.6" hidden="1" thickBot="1" x14ac:dyDescent="0.35">
      <c r="A1897" s="307" t="s">
        <v>123</v>
      </c>
      <c r="B1897" s="291" t="s">
        <v>120</v>
      </c>
      <c r="C1897" s="292" t="s">
        <v>120</v>
      </c>
      <c r="D1897" s="294" t="s">
        <v>120</v>
      </c>
      <c r="E1897" s="379" t="s">
        <v>120</v>
      </c>
      <c r="F1897" s="380" t="s">
        <v>120</v>
      </c>
      <c r="G1897" s="381" t="s">
        <v>120</v>
      </c>
      <c r="H1897" s="295" t="s">
        <v>120</v>
      </c>
      <c r="I1897" s="292" t="s">
        <v>120</v>
      </c>
      <c r="J1897" s="316"/>
      <c r="K1897" s="292">
        <f>J1897</f>
        <v>0</v>
      </c>
      <c r="L1897" s="292" t="s">
        <v>120</v>
      </c>
      <c r="M1897" s="292" t="s">
        <v>120</v>
      </c>
      <c r="N1897" s="316"/>
      <c r="O1897" s="292">
        <f>N1897</f>
        <v>0</v>
      </c>
      <c r="P1897" s="292" t="s">
        <v>120</v>
      </c>
      <c r="Q1897" s="292" t="s">
        <v>120</v>
      </c>
      <c r="R1897" s="292">
        <f>J1897+N1897</f>
        <v>0</v>
      </c>
      <c r="S1897" s="294">
        <f>R1897</f>
        <v>0</v>
      </c>
    </row>
    <row r="1898" spans="1:19" ht="18.600000000000001" hidden="1" thickBot="1" x14ac:dyDescent="0.35">
      <c r="A1898" s="308" t="s">
        <v>125</v>
      </c>
      <c r="B1898" s="309"/>
      <c r="C1898" s="292">
        <f>IF(E1898+G1898=0, 0, ROUND((P1898-Q1898)/(G1898+E1898)/12,0))</f>
        <v>0</v>
      </c>
      <c r="D1898" s="294">
        <f>IF(F1898=0,0,ROUND(Q1898/F1898,0))</f>
        <v>0</v>
      </c>
      <c r="E1898" s="379">
        <f>E1899+E1900</f>
        <v>0</v>
      </c>
      <c r="F1898" s="380">
        <f>F1899+F1900</f>
        <v>0</v>
      </c>
      <c r="G1898" s="381">
        <f>G1899+G1900</f>
        <v>0</v>
      </c>
      <c r="H1898" s="295">
        <f>H1899+H1900</f>
        <v>0</v>
      </c>
      <c r="I1898" s="292">
        <f t="shared" ref="I1898" si="607">I1899+I1900</f>
        <v>0</v>
      </c>
      <c r="J1898" s="292">
        <f>J1901</f>
        <v>0</v>
      </c>
      <c r="K1898" s="292">
        <f>IF(H1898+J1898=K1899+K1900+K1901,H1898+J1898,"CHYBA")</f>
        <v>0</v>
      </c>
      <c r="L1898" s="292">
        <f>L1899+L1900</f>
        <v>0</v>
      </c>
      <c r="M1898" s="292">
        <f>M1899+M1900</f>
        <v>0</v>
      </c>
      <c r="N1898" s="292">
        <f>N1901</f>
        <v>0</v>
      </c>
      <c r="O1898" s="292">
        <f>IF(L1898+N1898=O1899+O1900+O1901,L1898+N1898,"CHYBA")</f>
        <v>0</v>
      </c>
      <c r="P1898" s="292">
        <f>P1899+P1900</f>
        <v>0</v>
      </c>
      <c r="Q1898" s="292">
        <f>Q1899+Q1900</f>
        <v>0</v>
      </c>
      <c r="R1898" s="292">
        <f>R1901</f>
        <v>0</v>
      </c>
      <c r="S1898" s="294">
        <f>IF(P1898+R1898=S1899+S1900+S1901,P1898+R1898,"CHYBA")</f>
        <v>0</v>
      </c>
    </row>
    <row r="1899" spans="1:19" ht="15.6" hidden="1" thickBot="1" x14ac:dyDescent="0.35">
      <c r="A1899" s="307" t="s">
        <v>121</v>
      </c>
      <c r="B1899" s="291" t="s">
        <v>120</v>
      </c>
      <c r="C1899" s="292">
        <f>IF(E1899+G1899=0, 0, ROUND((P1899-Q1899)/(G1899+E1899)/12,0))</f>
        <v>0</v>
      </c>
      <c r="D1899" s="294">
        <f>IF(F1899=0,0,ROUND(Q1899/F1899,0))</f>
        <v>0</v>
      </c>
      <c r="E1899" s="390"/>
      <c r="F1899" s="391"/>
      <c r="G1899" s="392"/>
      <c r="H1899" s="315"/>
      <c r="I1899" s="316"/>
      <c r="J1899" s="292" t="s">
        <v>120</v>
      </c>
      <c r="K1899" s="292">
        <f>H1899</f>
        <v>0</v>
      </c>
      <c r="L1899" s="316"/>
      <c r="M1899" s="316"/>
      <c r="N1899" s="292" t="s">
        <v>120</v>
      </c>
      <c r="O1899" s="292">
        <f>L1899</f>
        <v>0</v>
      </c>
      <c r="P1899" s="292">
        <f>H1899+L1899</f>
        <v>0</v>
      </c>
      <c r="Q1899" s="292">
        <f>I1899+M1899</f>
        <v>0</v>
      </c>
      <c r="R1899" s="292" t="s">
        <v>120</v>
      </c>
      <c r="S1899" s="294">
        <f>P1899</f>
        <v>0</v>
      </c>
    </row>
    <row r="1900" spans="1:19" ht="15.6" hidden="1" thickBot="1" x14ac:dyDescent="0.35">
      <c r="A1900" s="307" t="s">
        <v>122</v>
      </c>
      <c r="B1900" s="291" t="s">
        <v>120</v>
      </c>
      <c r="C1900" s="292">
        <f>IF(E1900+G1900=0, 0, ROUND((P1900-Q1900)/(G1900+E1900)/12,0))</f>
        <v>0</v>
      </c>
      <c r="D1900" s="294">
        <f>IF(F1900=0,0,ROUND(Q1900/F1900,0))</f>
        <v>0</v>
      </c>
      <c r="E1900" s="390"/>
      <c r="F1900" s="391"/>
      <c r="G1900" s="392"/>
      <c r="H1900" s="315"/>
      <c r="I1900" s="316"/>
      <c r="J1900" s="292" t="s">
        <v>120</v>
      </c>
      <c r="K1900" s="292">
        <f>H1900</f>
        <v>0</v>
      </c>
      <c r="L1900" s="316"/>
      <c r="M1900" s="316"/>
      <c r="N1900" s="292" t="s">
        <v>120</v>
      </c>
      <c r="O1900" s="292">
        <f>L1900</f>
        <v>0</v>
      </c>
      <c r="P1900" s="292">
        <f>H1900+L1900</f>
        <v>0</v>
      </c>
      <c r="Q1900" s="292">
        <f>I1900+M1900</f>
        <v>0</v>
      </c>
      <c r="R1900" s="292" t="s">
        <v>120</v>
      </c>
      <c r="S1900" s="294">
        <f>P1900</f>
        <v>0</v>
      </c>
    </row>
    <row r="1901" spans="1:19" ht="15.6" hidden="1" thickBot="1" x14ac:dyDescent="0.35">
      <c r="A1901" s="307" t="s">
        <v>123</v>
      </c>
      <c r="B1901" s="291" t="s">
        <v>120</v>
      </c>
      <c r="C1901" s="292" t="s">
        <v>120</v>
      </c>
      <c r="D1901" s="294" t="s">
        <v>120</v>
      </c>
      <c r="E1901" s="379" t="s">
        <v>120</v>
      </c>
      <c r="F1901" s="380" t="s">
        <v>120</v>
      </c>
      <c r="G1901" s="381" t="s">
        <v>120</v>
      </c>
      <c r="H1901" s="295" t="s">
        <v>120</v>
      </c>
      <c r="I1901" s="292" t="s">
        <v>120</v>
      </c>
      <c r="J1901" s="316"/>
      <c r="K1901" s="292">
        <f>J1901</f>
        <v>0</v>
      </c>
      <c r="L1901" s="292" t="s">
        <v>120</v>
      </c>
      <c r="M1901" s="292" t="s">
        <v>120</v>
      </c>
      <c r="N1901" s="316"/>
      <c r="O1901" s="292">
        <f>N1901</f>
        <v>0</v>
      </c>
      <c r="P1901" s="292" t="s">
        <v>120</v>
      </c>
      <c r="Q1901" s="292" t="s">
        <v>120</v>
      </c>
      <c r="R1901" s="292">
        <f>J1901+N1901</f>
        <v>0</v>
      </c>
      <c r="S1901" s="294">
        <f>R1901</f>
        <v>0</v>
      </c>
    </row>
    <row r="1902" spans="1:19" ht="18.600000000000001" hidden="1" thickBot="1" x14ac:dyDescent="0.35">
      <c r="A1902" s="308" t="s">
        <v>125</v>
      </c>
      <c r="B1902" s="309"/>
      <c r="C1902" s="292">
        <f>IF(E1902+G1902=0, 0, ROUND((P1902-Q1902)/(G1902+E1902)/12,0))</f>
        <v>0</v>
      </c>
      <c r="D1902" s="294">
        <f>IF(F1902=0,0,ROUND(Q1902/F1902,0))</f>
        <v>0</v>
      </c>
      <c r="E1902" s="379">
        <f>E1903+E1904</f>
        <v>0</v>
      </c>
      <c r="F1902" s="380">
        <f>F1903+F1904</f>
        <v>0</v>
      </c>
      <c r="G1902" s="381">
        <f>G1903+G1904</f>
        <v>0</v>
      </c>
      <c r="H1902" s="295">
        <f>H1903+H1904</f>
        <v>0</v>
      </c>
      <c r="I1902" s="292">
        <f t="shared" ref="I1902" si="608">I1903+I1904</f>
        <v>0</v>
      </c>
      <c r="J1902" s="292">
        <f>J1905</f>
        <v>0</v>
      </c>
      <c r="K1902" s="292">
        <f>IF(H1902+J1902=K1903+K1904+K1905,H1902+J1902,"CHYBA")</f>
        <v>0</v>
      </c>
      <c r="L1902" s="292">
        <f>L1903+L1904</f>
        <v>0</v>
      </c>
      <c r="M1902" s="292">
        <f>M1903+M1904</f>
        <v>0</v>
      </c>
      <c r="N1902" s="292">
        <f>N1905</f>
        <v>0</v>
      </c>
      <c r="O1902" s="292">
        <f>IF(L1902+N1902=O1903+O1904+O1905,L1902+N1902,"CHYBA")</f>
        <v>0</v>
      </c>
      <c r="P1902" s="292">
        <f>P1903+P1904</f>
        <v>0</v>
      </c>
      <c r="Q1902" s="292">
        <f>Q1903+Q1904</f>
        <v>0</v>
      </c>
      <c r="R1902" s="292">
        <f>R1905</f>
        <v>0</v>
      </c>
      <c r="S1902" s="294">
        <f>IF(P1902+R1902=S1903+S1904+S1905,P1902+R1902,"CHYBA")</f>
        <v>0</v>
      </c>
    </row>
    <row r="1903" spans="1:19" ht="15.6" hidden="1" thickBot="1" x14ac:dyDescent="0.35">
      <c r="A1903" s="307" t="s">
        <v>121</v>
      </c>
      <c r="B1903" s="291" t="s">
        <v>120</v>
      </c>
      <c r="C1903" s="292">
        <f>IF(E1903+G1903=0, 0, ROUND((P1903-Q1903)/(G1903+E1903)/12,0))</f>
        <v>0</v>
      </c>
      <c r="D1903" s="294">
        <f>IF(F1903=0,0,ROUND(Q1903/F1903,0))</f>
        <v>0</v>
      </c>
      <c r="E1903" s="390"/>
      <c r="F1903" s="391"/>
      <c r="G1903" s="392"/>
      <c r="H1903" s="315"/>
      <c r="I1903" s="316"/>
      <c r="J1903" s="292" t="s">
        <v>120</v>
      </c>
      <c r="K1903" s="292">
        <f>H1903</f>
        <v>0</v>
      </c>
      <c r="L1903" s="316"/>
      <c r="M1903" s="316"/>
      <c r="N1903" s="292" t="s">
        <v>120</v>
      </c>
      <c r="O1903" s="292">
        <f>L1903</f>
        <v>0</v>
      </c>
      <c r="P1903" s="292">
        <f>H1903+L1903</f>
        <v>0</v>
      </c>
      <c r="Q1903" s="292">
        <f>I1903+M1903</f>
        <v>0</v>
      </c>
      <c r="R1903" s="292" t="s">
        <v>120</v>
      </c>
      <c r="S1903" s="294">
        <f>P1903</f>
        <v>0</v>
      </c>
    </row>
    <row r="1904" spans="1:19" ht="15.6" hidden="1" thickBot="1" x14ac:dyDescent="0.35">
      <c r="A1904" s="307" t="s">
        <v>122</v>
      </c>
      <c r="B1904" s="291" t="s">
        <v>120</v>
      </c>
      <c r="C1904" s="292">
        <f>IF(E1904+G1904=0, 0, ROUND((P1904-Q1904)/(G1904+E1904)/12,0))</f>
        <v>0</v>
      </c>
      <c r="D1904" s="294">
        <f>IF(F1904=0,0,ROUND(Q1904/F1904,0))</f>
        <v>0</v>
      </c>
      <c r="E1904" s="390"/>
      <c r="F1904" s="391"/>
      <c r="G1904" s="392"/>
      <c r="H1904" s="315"/>
      <c r="I1904" s="316"/>
      <c r="J1904" s="292" t="s">
        <v>120</v>
      </c>
      <c r="K1904" s="292">
        <f>H1904</f>
        <v>0</v>
      </c>
      <c r="L1904" s="316"/>
      <c r="M1904" s="316"/>
      <c r="N1904" s="292" t="s">
        <v>120</v>
      </c>
      <c r="O1904" s="292">
        <f>L1904</f>
        <v>0</v>
      </c>
      <c r="P1904" s="292">
        <f>H1904+L1904</f>
        <v>0</v>
      </c>
      <c r="Q1904" s="292">
        <f>I1904+M1904</f>
        <v>0</v>
      </c>
      <c r="R1904" s="292" t="s">
        <v>120</v>
      </c>
      <c r="S1904" s="294">
        <f>P1904</f>
        <v>0</v>
      </c>
    </row>
    <row r="1905" spans="1:19" ht="15.6" hidden="1" thickBot="1" x14ac:dyDescent="0.35">
      <c r="A1905" s="325" t="s">
        <v>123</v>
      </c>
      <c r="B1905" s="326" t="s">
        <v>120</v>
      </c>
      <c r="C1905" s="327" t="s">
        <v>120</v>
      </c>
      <c r="D1905" s="333" t="s">
        <v>120</v>
      </c>
      <c r="E1905" s="382" t="s">
        <v>120</v>
      </c>
      <c r="F1905" s="383" t="s">
        <v>120</v>
      </c>
      <c r="G1905" s="384" t="s">
        <v>120</v>
      </c>
      <c r="H1905" s="331" t="s">
        <v>120</v>
      </c>
      <c r="I1905" s="327" t="s">
        <v>120</v>
      </c>
      <c r="J1905" s="332"/>
      <c r="K1905" s="327">
        <f>J1905</f>
        <v>0</v>
      </c>
      <c r="L1905" s="327" t="s">
        <v>120</v>
      </c>
      <c r="M1905" s="327" t="s">
        <v>120</v>
      </c>
      <c r="N1905" s="332"/>
      <c r="O1905" s="327">
        <f>N1905</f>
        <v>0</v>
      </c>
      <c r="P1905" s="327" t="s">
        <v>120</v>
      </c>
      <c r="Q1905" s="327" t="s">
        <v>120</v>
      </c>
      <c r="R1905" s="327">
        <f>J1905+N1905</f>
        <v>0</v>
      </c>
      <c r="S1905" s="333">
        <f>R1905</f>
        <v>0</v>
      </c>
    </row>
    <row r="1906" spans="1:19" ht="16.2" hidden="1" thickBot="1" x14ac:dyDescent="0.35">
      <c r="A1906" s="301" t="s">
        <v>133</v>
      </c>
      <c r="B1906" s="302" t="s">
        <v>120</v>
      </c>
      <c r="C1906" s="319">
        <f>IF(E1906+G1906=0, 0, ROUND((P1906-Q1906)/(G1906+E1906)/12,0))</f>
        <v>0</v>
      </c>
      <c r="D1906" s="324">
        <f>IF(F1906=0,0,ROUND(Q1906/F1906,0))</f>
        <v>0</v>
      </c>
      <c r="E1906" s="395">
        <f>E1907+E1908</f>
        <v>0</v>
      </c>
      <c r="F1906" s="396">
        <f>F1907+F1908</f>
        <v>0</v>
      </c>
      <c r="G1906" s="397">
        <f>G1907+G1908</f>
        <v>0</v>
      </c>
      <c r="H1906" s="306">
        <f>H1907+H1908</f>
        <v>0</v>
      </c>
      <c r="I1906" s="303">
        <f t="shared" ref="I1906" si="609">I1907+I1908</f>
        <v>0</v>
      </c>
      <c r="J1906" s="303">
        <f>J1909</f>
        <v>0</v>
      </c>
      <c r="K1906" s="303">
        <f>IF(H1906+J1906=K1907+K1908+K1909,H1906+J1906,"CHYBA")</f>
        <v>0</v>
      </c>
      <c r="L1906" s="303">
        <f>L1907+L1908</f>
        <v>0</v>
      </c>
      <c r="M1906" s="303">
        <f>M1907+M1908</f>
        <v>0</v>
      </c>
      <c r="N1906" s="303">
        <f>N1909</f>
        <v>0</v>
      </c>
      <c r="O1906" s="303">
        <f>IF(L1906+N1906=O1907+O1908+O1909,L1906+N1906,"CHYBA")</f>
        <v>0</v>
      </c>
      <c r="P1906" s="303">
        <f>P1907+P1908</f>
        <v>0</v>
      </c>
      <c r="Q1906" s="303">
        <f>Q1907+Q1908</f>
        <v>0</v>
      </c>
      <c r="R1906" s="303">
        <f>R1909</f>
        <v>0</v>
      </c>
      <c r="S1906" s="305">
        <f>IF(P1906+R1906=S1907+S1908+S1909,P1906+R1906,"CHYBA")</f>
        <v>0</v>
      </c>
    </row>
    <row r="1907" spans="1:19" ht="15.6" hidden="1" thickBot="1" x14ac:dyDescent="0.35">
      <c r="A1907" s="307" t="s">
        <v>121</v>
      </c>
      <c r="B1907" s="291" t="s">
        <v>120</v>
      </c>
      <c r="C1907" s="292">
        <f>IF(E1907+G1907=0, 0, ROUND((P1907-Q1907)/(G1907+E1907)/12,0))</f>
        <v>0</v>
      </c>
      <c r="D1907" s="294">
        <f>IF(F1907=0,0,ROUND(Q1907/F1907,0))</f>
        <v>0</v>
      </c>
      <c r="E1907" s="379">
        <f>E1911+E1915+E1919+E1923+E1927+E1931+E1935</f>
        <v>0</v>
      </c>
      <c r="F1907" s="380">
        <f>F1911+F1915+F1919+F1923+F1927+F1931+F1935</f>
        <v>0</v>
      </c>
      <c r="G1907" s="381">
        <f>G1911+G1915+G1919+G1923+G1927+G1931+G1935</f>
        <v>0</v>
      </c>
      <c r="H1907" s="295">
        <f>H1911+H1915+H1919+H1923+H1927+H1931+H1935</f>
        <v>0</v>
      </c>
      <c r="I1907" s="292">
        <f t="shared" ref="I1907:I1908" si="610">I1911+I1915+I1919+I1923+I1927+I1931+I1935</f>
        <v>0</v>
      </c>
      <c r="J1907" s="292" t="s">
        <v>120</v>
      </c>
      <c r="K1907" s="292">
        <f>H1907</f>
        <v>0</v>
      </c>
      <c r="L1907" s="292">
        <f>L1911+L1915+L1919+L1923+L1927+L1931+L1935</f>
        <v>0</v>
      </c>
      <c r="M1907" s="292">
        <f t="shared" ref="M1907:M1908" si="611">M1911+M1915+M1919+M1923+M1927+M1931+M1935</f>
        <v>0</v>
      </c>
      <c r="N1907" s="292" t="s">
        <v>120</v>
      </c>
      <c r="O1907" s="292">
        <f>L1907</f>
        <v>0</v>
      </c>
      <c r="P1907" s="292">
        <f>H1907+L1907</f>
        <v>0</v>
      </c>
      <c r="Q1907" s="292">
        <f>I1907+M1907</f>
        <v>0</v>
      </c>
      <c r="R1907" s="292" t="s">
        <v>120</v>
      </c>
      <c r="S1907" s="294">
        <f>P1907</f>
        <v>0</v>
      </c>
    </row>
    <row r="1908" spans="1:19" ht="15.6" hidden="1" thickBot="1" x14ac:dyDescent="0.35">
      <c r="A1908" s="307" t="s">
        <v>122</v>
      </c>
      <c r="B1908" s="291" t="s">
        <v>120</v>
      </c>
      <c r="C1908" s="292">
        <f>IF(E1908+G1908=0, 0, ROUND((P1908-Q1908)/(G1908+E1908)/12,0))</f>
        <v>0</v>
      </c>
      <c r="D1908" s="294">
        <f>IF(F1908=0,0,ROUND(Q1908/F1908,0))</f>
        <v>0</v>
      </c>
      <c r="E1908" s="379">
        <f>E1912+E1916+E1920+E1924+E1928+E1932+E1936</f>
        <v>0</v>
      </c>
      <c r="F1908" s="380">
        <f t="shared" ref="F1908:G1908" si="612">F1912+F1916+F1920+F1924+F1928+F1932+F1936</f>
        <v>0</v>
      </c>
      <c r="G1908" s="381">
        <f t="shared" si="612"/>
        <v>0</v>
      </c>
      <c r="H1908" s="295">
        <f>H1912+H1916+H1920+H1924+H1928+H1932+H1936</f>
        <v>0</v>
      </c>
      <c r="I1908" s="292">
        <f t="shared" si="610"/>
        <v>0</v>
      </c>
      <c r="J1908" s="292" t="s">
        <v>120</v>
      </c>
      <c r="K1908" s="292">
        <f>H1908</f>
        <v>0</v>
      </c>
      <c r="L1908" s="292">
        <f>L1912+L1916+L1920+L1924+L1928+L1932+L1936</f>
        <v>0</v>
      </c>
      <c r="M1908" s="292">
        <f t="shared" si="611"/>
        <v>0</v>
      </c>
      <c r="N1908" s="292" t="s">
        <v>120</v>
      </c>
      <c r="O1908" s="292">
        <f>L1908</f>
        <v>0</v>
      </c>
      <c r="P1908" s="292">
        <f>H1908+L1908</f>
        <v>0</v>
      </c>
      <c r="Q1908" s="292">
        <f>I1908+M1908</f>
        <v>0</v>
      </c>
      <c r="R1908" s="292" t="s">
        <v>120</v>
      </c>
      <c r="S1908" s="294">
        <f>P1908</f>
        <v>0</v>
      </c>
    </row>
    <row r="1909" spans="1:19" ht="15.6" hidden="1" thickBot="1" x14ac:dyDescent="0.35">
      <c r="A1909" s="307" t="s">
        <v>123</v>
      </c>
      <c r="B1909" s="291" t="s">
        <v>120</v>
      </c>
      <c r="C1909" s="292" t="s">
        <v>120</v>
      </c>
      <c r="D1909" s="294" t="s">
        <v>120</v>
      </c>
      <c r="E1909" s="379" t="s">
        <v>120</v>
      </c>
      <c r="F1909" s="380" t="s">
        <v>120</v>
      </c>
      <c r="G1909" s="381" t="s">
        <v>120</v>
      </c>
      <c r="H1909" s="295" t="s">
        <v>120</v>
      </c>
      <c r="I1909" s="292" t="s">
        <v>120</v>
      </c>
      <c r="J1909" s="292">
        <f>J1913+J1917+J1921+J1925+J1929+J1933+J1937</f>
        <v>0</v>
      </c>
      <c r="K1909" s="292">
        <f>J1909</f>
        <v>0</v>
      </c>
      <c r="L1909" s="292" t="s">
        <v>120</v>
      </c>
      <c r="M1909" s="292" t="s">
        <v>120</v>
      </c>
      <c r="N1909" s="292">
        <f>N1913+N1917+N1921+N1925+N1929+N1933+N1937</f>
        <v>0</v>
      </c>
      <c r="O1909" s="292">
        <f>N1909</f>
        <v>0</v>
      </c>
      <c r="P1909" s="292" t="s">
        <v>120</v>
      </c>
      <c r="Q1909" s="292" t="s">
        <v>120</v>
      </c>
      <c r="R1909" s="292">
        <f>J1909+N1909</f>
        <v>0</v>
      </c>
      <c r="S1909" s="294">
        <f>R1909</f>
        <v>0</v>
      </c>
    </row>
    <row r="1910" spans="1:19" ht="18.600000000000001" hidden="1" thickBot="1" x14ac:dyDescent="0.35">
      <c r="A1910" s="308" t="s">
        <v>125</v>
      </c>
      <c r="B1910" s="309"/>
      <c r="C1910" s="292">
        <f>IF(E1910+G1910=0, 0, ROUND((P1910-Q1910)/(G1910+E1910)/12,0))</f>
        <v>0</v>
      </c>
      <c r="D1910" s="294">
        <f>IF(F1910=0,0,ROUND(Q1910/F1910,0))</f>
        <v>0</v>
      </c>
      <c r="E1910" s="379">
        <f>E1911+E1912</f>
        <v>0</v>
      </c>
      <c r="F1910" s="380">
        <f>F1911+F1912</f>
        <v>0</v>
      </c>
      <c r="G1910" s="381">
        <f>G1911+G1912</f>
        <v>0</v>
      </c>
      <c r="H1910" s="310">
        <f>H1911+H1912</f>
        <v>0</v>
      </c>
      <c r="I1910" s="311">
        <f>I1911+I1912</f>
        <v>0</v>
      </c>
      <c r="J1910" s="311">
        <f>J1913</f>
        <v>0</v>
      </c>
      <c r="K1910" s="311">
        <f>IF(H1910+J1910=K1911+K1912+K1913,H1910+J1910,"CHYBA")</f>
        <v>0</v>
      </c>
      <c r="L1910" s="292">
        <f>L1911+L1912</f>
        <v>0</v>
      </c>
      <c r="M1910" s="292">
        <f>M1911+M1912</f>
        <v>0</v>
      </c>
      <c r="N1910" s="292">
        <f>N1913</f>
        <v>0</v>
      </c>
      <c r="O1910" s="292">
        <f>IF(L1910+N1910=O1911+O1912+O1913,L1910+N1910,"CHYBA")</f>
        <v>0</v>
      </c>
      <c r="P1910" s="292">
        <f>P1911+P1912</f>
        <v>0</v>
      </c>
      <c r="Q1910" s="292">
        <f>Q1911+Q1912</f>
        <v>0</v>
      </c>
      <c r="R1910" s="292">
        <f>R1913</f>
        <v>0</v>
      </c>
      <c r="S1910" s="294">
        <f>IF(P1910+R1910=S1911+S1912+S1913,P1910+R1910,"CHYBA")</f>
        <v>0</v>
      </c>
    </row>
    <row r="1911" spans="1:19" ht="15.6" hidden="1" thickBot="1" x14ac:dyDescent="0.35">
      <c r="A1911" s="307" t="s">
        <v>121</v>
      </c>
      <c r="B1911" s="291" t="s">
        <v>120</v>
      </c>
      <c r="C1911" s="292">
        <f>IF(E1911+G1911=0, 0, ROUND((P1911-Q1911)/(G1911+E1911)/12,0))</f>
        <v>0</v>
      </c>
      <c r="D1911" s="294">
        <f>IF(F1911=0,0,ROUND(Q1911/F1911,0))</f>
        <v>0</v>
      </c>
      <c r="E1911" s="390"/>
      <c r="F1911" s="391"/>
      <c r="G1911" s="392"/>
      <c r="H1911" s="315"/>
      <c r="I1911" s="316"/>
      <c r="J1911" s="311" t="s">
        <v>120</v>
      </c>
      <c r="K1911" s="311">
        <f>H1911</f>
        <v>0</v>
      </c>
      <c r="L1911" s="316"/>
      <c r="M1911" s="316"/>
      <c r="N1911" s="292" t="s">
        <v>120</v>
      </c>
      <c r="O1911" s="292">
        <f>L1911</f>
        <v>0</v>
      </c>
      <c r="P1911" s="292">
        <f>H1911+L1911</f>
        <v>0</v>
      </c>
      <c r="Q1911" s="292">
        <f>I1911+M1911</f>
        <v>0</v>
      </c>
      <c r="R1911" s="292" t="s">
        <v>120</v>
      </c>
      <c r="S1911" s="294">
        <f>P1911</f>
        <v>0</v>
      </c>
    </row>
    <row r="1912" spans="1:19" ht="15.6" hidden="1" thickBot="1" x14ac:dyDescent="0.35">
      <c r="A1912" s="307" t="s">
        <v>122</v>
      </c>
      <c r="B1912" s="291" t="s">
        <v>120</v>
      </c>
      <c r="C1912" s="292">
        <f>IF(E1912+G1912=0, 0, ROUND((P1912-Q1912)/(G1912+E1912)/12,0))</f>
        <v>0</v>
      </c>
      <c r="D1912" s="294">
        <f>IF(F1912=0,0,ROUND(Q1912/F1912,0))</f>
        <v>0</v>
      </c>
      <c r="E1912" s="390"/>
      <c r="F1912" s="391"/>
      <c r="G1912" s="392"/>
      <c r="H1912" s="315"/>
      <c r="I1912" s="316"/>
      <c r="J1912" s="311" t="s">
        <v>120</v>
      </c>
      <c r="K1912" s="311">
        <f>H1912</f>
        <v>0</v>
      </c>
      <c r="L1912" s="316"/>
      <c r="M1912" s="316"/>
      <c r="N1912" s="292" t="s">
        <v>120</v>
      </c>
      <c r="O1912" s="292">
        <f>L1912</f>
        <v>0</v>
      </c>
      <c r="P1912" s="292">
        <f>H1912+L1912</f>
        <v>0</v>
      </c>
      <c r="Q1912" s="292">
        <f>I1912+M1912</f>
        <v>0</v>
      </c>
      <c r="R1912" s="292" t="s">
        <v>120</v>
      </c>
      <c r="S1912" s="294">
        <f>P1912</f>
        <v>0</v>
      </c>
    </row>
    <row r="1913" spans="1:19" ht="15.6" hidden="1" thickBot="1" x14ac:dyDescent="0.35">
      <c r="A1913" s="307" t="s">
        <v>123</v>
      </c>
      <c r="B1913" s="291" t="s">
        <v>120</v>
      </c>
      <c r="C1913" s="292" t="s">
        <v>120</v>
      </c>
      <c r="D1913" s="294" t="s">
        <v>120</v>
      </c>
      <c r="E1913" s="379" t="s">
        <v>120</v>
      </c>
      <c r="F1913" s="380" t="s">
        <v>120</v>
      </c>
      <c r="G1913" s="381" t="s">
        <v>120</v>
      </c>
      <c r="H1913" s="295" t="s">
        <v>120</v>
      </c>
      <c r="I1913" s="292" t="s">
        <v>120</v>
      </c>
      <c r="J1913" s="316"/>
      <c r="K1913" s="311">
        <f>J1913</f>
        <v>0</v>
      </c>
      <c r="L1913" s="292" t="s">
        <v>120</v>
      </c>
      <c r="M1913" s="292" t="s">
        <v>120</v>
      </c>
      <c r="N1913" s="316"/>
      <c r="O1913" s="292">
        <f>N1913</f>
        <v>0</v>
      </c>
      <c r="P1913" s="292" t="s">
        <v>120</v>
      </c>
      <c r="Q1913" s="292" t="s">
        <v>120</v>
      </c>
      <c r="R1913" s="292">
        <f>J1913+N1913</f>
        <v>0</v>
      </c>
      <c r="S1913" s="294">
        <f>R1913</f>
        <v>0</v>
      </c>
    </row>
    <row r="1914" spans="1:19" ht="18.600000000000001" hidden="1" thickBot="1" x14ac:dyDescent="0.35">
      <c r="A1914" s="308" t="s">
        <v>125</v>
      </c>
      <c r="B1914" s="309"/>
      <c r="C1914" s="292">
        <f>IF(E1914+G1914=0, 0, ROUND((P1914-Q1914)/(G1914+E1914)/12,0))</f>
        <v>0</v>
      </c>
      <c r="D1914" s="294">
        <f>IF(F1914=0,0,ROUND(Q1914/F1914,0))</f>
        <v>0</v>
      </c>
      <c r="E1914" s="379">
        <f>E1915+E1916</f>
        <v>0</v>
      </c>
      <c r="F1914" s="380">
        <f>F1915+F1916</f>
        <v>0</v>
      </c>
      <c r="G1914" s="381">
        <f>G1915+G1916</f>
        <v>0</v>
      </c>
      <c r="H1914" s="295">
        <f>H1915+H1916</f>
        <v>0</v>
      </c>
      <c r="I1914" s="292">
        <f t="shared" ref="I1914" si="613">I1915+I1916</f>
        <v>0</v>
      </c>
      <c r="J1914" s="292">
        <f>J1917</f>
        <v>0</v>
      </c>
      <c r="K1914" s="292">
        <f>IF(H1914+J1914=K1915+K1916+K1917,H1914+J1914,"CHYBA")</f>
        <v>0</v>
      </c>
      <c r="L1914" s="292">
        <f>L1915+L1916</f>
        <v>0</v>
      </c>
      <c r="M1914" s="292">
        <f>M1915+M1916</f>
        <v>0</v>
      </c>
      <c r="N1914" s="292">
        <f>N1917</f>
        <v>0</v>
      </c>
      <c r="O1914" s="292">
        <f>IF(L1914+N1914=O1915+O1916+O1917,L1914+N1914,"CHYBA")</f>
        <v>0</v>
      </c>
      <c r="P1914" s="292">
        <f>P1915+P1916</f>
        <v>0</v>
      </c>
      <c r="Q1914" s="292">
        <f>Q1915+Q1916</f>
        <v>0</v>
      </c>
      <c r="R1914" s="292">
        <f>R1917</f>
        <v>0</v>
      </c>
      <c r="S1914" s="294">
        <f>IF(P1914+R1914=S1915+S1916+S1917,P1914+R1914,"CHYBA")</f>
        <v>0</v>
      </c>
    </row>
    <row r="1915" spans="1:19" ht="15.6" hidden="1" thickBot="1" x14ac:dyDescent="0.35">
      <c r="A1915" s="307" t="s">
        <v>121</v>
      </c>
      <c r="B1915" s="291" t="s">
        <v>120</v>
      </c>
      <c r="C1915" s="292">
        <f>IF(E1915+G1915=0, 0, ROUND((P1915-Q1915)/(G1915+E1915)/12,0))</f>
        <v>0</v>
      </c>
      <c r="D1915" s="294">
        <f>IF(F1915=0,0,ROUND(Q1915/F1915,0))</f>
        <v>0</v>
      </c>
      <c r="E1915" s="390"/>
      <c r="F1915" s="391"/>
      <c r="G1915" s="392"/>
      <c r="H1915" s="315"/>
      <c r="I1915" s="316"/>
      <c r="J1915" s="292" t="s">
        <v>120</v>
      </c>
      <c r="K1915" s="292">
        <f>H1915</f>
        <v>0</v>
      </c>
      <c r="L1915" s="316"/>
      <c r="M1915" s="316"/>
      <c r="N1915" s="292" t="s">
        <v>120</v>
      </c>
      <c r="O1915" s="292">
        <f>L1915</f>
        <v>0</v>
      </c>
      <c r="P1915" s="292">
        <f>H1915+L1915</f>
        <v>0</v>
      </c>
      <c r="Q1915" s="292">
        <f>I1915+M1915</f>
        <v>0</v>
      </c>
      <c r="R1915" s="292" t="s">
        <v>120</v>
      </c>
      <c r="S1915" s="294">
        <f>P1915</f>
        <v>0</v>
      </c>
    </row>
    <row r="1916" spans="1:19" ht="15.6" hidden="1" thickBot="1" x14ac:dyDescent="0.35">
      <c r="A1916" s="307" t="s">
        <v>122</v>
      </c>
      <c r="B1916" s="291" t="s">
        <v>120</v>
      </c>
      <c r="C1916" s="292">
        <f>IF(E1916+G1916=0, 0, ROUND((P1916-Q1916)/(G1916+E1916)/12,0))</f>
        <v>0</v>
      </c>
      <c r="D1916" s="294">
        <f>IF(F1916=0,0,ROUND(Q1916/F1916,0))</f>
        <v>0</v>
      </c>
      <c r="E1916" s="390"/>
      <c r="F1916" s="391"/>
      <c r="G1916" s="392"/>
      <c r="H1916" s="315"/>
      <c r="I1916" s="316"/>
      <c r="J1916" s="292" t="s">
        <v>120</v>
      </c>
      <c r="K1916" s="292">
        <f>H1916</f>
        <v>0</v>
      </c>
      <c r="L1916" s="316"/>
      <c r="M1916" s="316"/>
      <c r="N1916" s="292" t="s">
        <v>120</v>
      </c>
      <c r="O1916" s="292">
        <f>L1916</f>
        <v>0</v>
      </c>
      <c r="P1916" s="292">
        <f>H1916+L1916</f>
        <v>0</v>
      </c>
      <c r="Q1916" s="292">
        <f>I1916+M1916</f>
        <v>0</v>
      </c>
      <c r="R1916" s="292" t="s">
        <v>120</v>
      </c>
      <c r="S1916" s="294">
        <f>P1916</f>
        <v>0</v>
      </c>
    </row>
    <row r="1917" spans="1:19" ht="15.6" hidden="1" thickBot="1" x14ac:dyDescent="0.35">
      <c r="A1917" s="307" t="s">
        <v>123</v>
      </c>
      <c r="B1917" s="291" t="s">
        <v>120</v>
      </c>
      <c r="C1917" s="292" t="s">
        <v>120</v>
      </c>
      <c r="D1917" s="294" t="s">
        <v>120</v>
      </c>
      <c r="E1917" s="379" t="s">
        <v>120</v>
      </c>
      <c r="F1917" s="380" t="s">
        <v>120</v>
      </c>
      <c r="G1917" s="381" t="s">
        <v>120</v>
      </c>
      <c r="H1917" s="295" t="s">
        <v>120</v>
      </c>
      <c r="I1917" s="292" t="s">
        <v>120</v>
      </c>
      <c r="J1917" s="316"/>
      <c r="K1917" s="292">
        <f>J1917</f>
        <v>0</v>
      </c>
      <c r="L1917" s="292" t="s">
        <v>120</v>
      </c>
      <c r="M1917" s="292" t="s">
        <v>120</v>
      </c>
      <c r="N1917" s="316"/>
      <c r="O1917" s="292">
        <f>N1917</f>
        <v>0</v>
      </c>
      <c r="P1917" s="292" t="s">
        <v>120</v>
      </c>
      <c r="Q1917" s="292" t="s">
        <v>120</v>
      </c>
      <c r="R1917" s="292">
        <f>J1917+N1917</f>
        <v>0</v>
      </c>
      <c r="S1917" s="294">
        <f>R1917</f>
        <v>0</v>
      </c>
    </row>
    <row r="1918" spans="1:19" ht="18.600000000000001" hidden="1" thickBot="1" x14ac:dyDescent="0.35">
      <c r="A1918" s="308" t="s">
        <v>125</v>
      </c>
      <c r="B1918" s="309"/>
      <c r="C1918" s="292">
        <f>IF(E1918+G1918=0, 0, ROUND((P1918-Q1918)/(G1918+E1918)/12,0))</f>
        <v>0</v>
      </c>
      <c r="D1918" s="294">
        <f>IF(F1918=0,0,ROUND(Q1918/F1918,0))</f>
        <v>0</v>
      </c>
      <c r="E1918" s="379">
        <f>E1919+E1920</f>
        <v>0</v>
      </c>
      <c r="F1918" s="380">
        <f>F1919+F1920</f>
        <v>0</v>
      </c>
      <c r="G1918" s="381">
        <f>G1919+G1920</f>
        <v>0</v>
      </c>
      <c r="H1918" s="295">
        <f>H1919+H1920</f>
        <v>0</v>
      </c>
      <c r="I1918" s="292">
        <f t="shared" ref="I1918" si="614">I1919+I1920</f>
        <v>0</v>
      </c>
      <c r="J1918" s="292">
        <f>J1921</f>
        <v>0</v>
      </c>
      <c r="K1918" s="292">
        <f>IF(H1918+J1918=K1919+K1920+K1921,H1918+J1918,"CHYBA")</f>
        <v>0</v>
      </c>
      <c r="L1918" s="292">
        <f>L1919+L1920</f>
        <v>0</v>
      </c>
      <c r="M1918" s="292">
        <f>M1919+M1920</f>
        <v>0</v>
      </c>
      <c r="N1918" s="292">
        <f>N1921</f>
        <v>0</v>
      </c>
      <c r="O1918" s="292">
        <f>IF(L1918+N1918=O1919+O1920+O1921,L1918+N1918,"CHYBA")</f>
        <v>0</v>
      </c>
      <c r="P1918" s="292">
        <f>P1919+P1920</f>
        <v>0</v>
      </c>
      <c r="Q1918" s="292">
        <f>Q1919+Q1920</f>
        <v>0</v>
      </c>
      <c r="R1918" s="292">
        <f>R1921</f>
        <v>0</v>
      </c>
      <c r="S1918" s="294">
        <f>IF(P1918+R1918=S1919+S1920+S1921,P1918+R1918,"CHYBA")</f>
        <v>0</v>
      </c>
    </row>
    <row r="1919" spans="1:19" ht="15.6" hidden="1" thickBot="1" x14ac:dyDescent="0.35">
      <c r="A1919" s="307" t="s">
        <v>121</v>
      </c>
      <c r="B1919" s="291" t="s">
        <v>120</v>
      </c>
      <c r="C1919" s="292">
        <f>IF(E1919+G1919=0, 0, ROUND((P1919-Q1919)/(G1919+E1919)/12,0))</f>
        <v>0</v>
      </c>
      <c r="D1919" s="294">
        <f>IF(F1919=0,0,ROUND(Q1919/F1919,0))</f>
        <v>0</v>
      </c>
      <c r="E1919" s="390"/>
      <c r="F1919" s="391"/>
      <c r="G1919" s="392"/>
      <c r="H1919" s="315"/>
      <c r="I1919" s="316"/>
      <c r="J1919" s="292" t="s">
        <v>120</v>
      </c>
      <c r="K1919" s="292">
        <f>H1919</f>
        <v>0</v>
      </c>
      <c r="L1919" s="316"/>
      <c r="M1919" s="316"/>
      <c r="N1919" s="292" t="s">
        <v>120</v>
      </c>
      <c r="O1919" s="292">
        <f>L1919</f>
        <v>0</v>
      </c>
      <c r="P1919" s="292">
        <f>H1919+L1919</f>
        <v>0</v>
      </c>
      <c r="Q1919" s="292">
        <f>I1919+M1919</f>
        <v>0</v>
      </c>
      <c r="R1919" s="292" t="s">
        <v>120</v>
      </c>
      <c r="S1919" s="294">
        <f>P1919</f>
        <v>0</v>
      </c>
    </row>
    <row r="1920" spans="1:19" ht="15.6" hidden="1" thickBot="1" x14ac:dyDescent="0.35">
      <c r="A1920" s="307" t="s">
        <v>122</v>
      </c>
      <c r="B1920" s="291" t="s">
        <v>120</v>
      </c>
      <c r="C1920" s="292">
        <f>IF(E1920+G1920=0, 0, ROUND((P1920-Q1920)/(G1920+E1920)/12,0))</f>
        <v>0</v>
      </c>
      <c r="D1920" s="294">
        <f>IF(F1920=0,0,ROUND(Q1920/F1920,0))</f>
        <v>0</v>
      </c>
      <c r="E1920" s="390"/>
      <c r="F1920" s="391"/>
      <c r="G1920" s="392"/>
      <c r="H1920" s="315"/>
      <c r="I1920" s="316"/>
      <c r="J1920" s="292" t="s">
        <v>120</v>
      </c>
      <c r="K1920" s="292">
        <f>H1920</f>
        <v>0</v>
      </c>
      <c r="L1920" s="316"/>
      <c r="M1920" s="316"/>
      <c r="N1920" s="292" t="s">
        <v>120</v>
      </c>
      <c r="O1920" s="292">
        <f>L1920</f>
        <v>0</v>
      </c>
      <c r="P1920" s="292">
        <f>H1920+L1920</f>
        <v>0</v>
      </c>
      <c r="Q1920" s="292">
        <f>I1920+M1920</f>
        <v>0</v>
      </c>
      <c r="R1920" s="292" t="s">
        <v>120</v>
      </c>
      <c r="S1920" s="294">
        <f>P1920</f>
        <v>0</v>
      </c>
    </row>
    <row r="1921" spans="1:19" ht="15.6" hidden="1" thickBot="1" x14ac:dyDescent="0.35">
      <c r="A1921" s="307" t="s">
        <v>123</v>
      </c>
      <c r="B1921" s="291" t="s">
        <v>120</v>
      </c>
      <c r="C1921" s="292" t="s">
        <v>120</v>
      </c>
      <c r="D1921" s="294" t="s">
        <v>120</v>
      </c>
      <c r="E1921" s="379" t="s">
        <v>120</v>
      </c>
      <c r="F1921" s="380" t="s">
        <v>120</v>
      </c>
      <c r="G1921" s="381" t="s">
        <v>120</v>
      </c>
      <c r="H1921" s="295" t="s">
        <v>120</v>
      </c>
      <c r="I1921" s="292" t="s">
        <v>120</v>
      </c>
      <c r="J1921" s="316"/>
      <c r="K1921" s="292">
        <f>J1921</f>
        <v>0</v>
      </c>
      <c r="L1921" s="292" t="s">
        <v>120</v>
      </c>
      <c r="M1921" s="292" t="s">
        <v>120</v>
      </c>
      <c r="N1921" s="316"/>
      <c r="O1921" s="292">
        <f>N1921</f>
        <v>0</v>
      </c>
      <c r="P1921" s="292" t="s">
        <v>120</v>
      </c>
      <c r="Q1921" s="292" t="s">
        <v>120</v>
      </c>
      <c r="R1921" s="292">
        <f>J1921+N1921</f>
        <v>0</v>
      </c>
      <c r="S1921" s="294">
        <f>R1921</f>
        <v>0</v>
      </c>
    </row>
    <row r="1922" spans="1:19" ht="18.600000000000001" hidden="1" thickBot="1" x14ac:dyDescent="0.35">
      <c r="A1922" s="308" t="s">
        <v>125</v>
      </c>
      <c r="B1922" s="309"/>
      <c r="C1922" s="292">
        <f>IF(E1922+G1922=0, 0, ROUND((P1922-Q1922)/(G1922+E1922)/12,0))</f>
        <v>0</v>
      </c>
      <c r="D1922" s="294">
        <f>IF(F1922=0,0,ROUND(Q1922/F1922,0))</f>
        <v>0</v>
      </c>
      <c r="E1922" s="379">
        <f>E1923+E1924</f>
        <v>0</v>
      </c>
      <c r="F1922" s="380">
        <f>F1923+F1924</f>
        <v>0</v>
      </c>
      <c r="G1922" s="381">
        <f>G1923+G1924</f>
        <v>0</v>
      </c>
      <c r="H1922" s="295">
        <f>H1923+H1924</f>
        <v>0</v>
      </c>
      <c r="I1922" s="292">
        <f t="shared" ref="I1922" si="615">I1923+I1924</f>
        <v>0</v>
      </c>
      <c r="J1922" s="292">
        <f>J1925</f>
        <v>0</v>
      </c>
      <c r="K1922" s="292">
        <f>IF(H1922+J1922=K1923+K1924+K1925,H1922+J1922,"CHYBA")</f>
        <v>0</v>
      </c>
      <c r="L1922" s="292">
        <f>L1923+L1924</f>
        <v>0</v>
      </c>
      <c r="M1922" s="292">
        <f>M1923+M1924</f>
        <v>0</v>
      </c>
      <c r="N1922" s="292">
        <f>N1925</f>
        <v>0</v>
      </c>
      <c r="O1922" s="292">
        <f>IF(L1922+N1922=O1923+O1924+O1925,L1922+N1922,"CHYBA")</f>
        <v>0</v>
      </c>
      <c r="P1922" s="292">
        <f>P1923+P1924</f>
        <v>0</v>
      </c>
      <c r="Q1922" s="292">
        <f>Q1923+Q1924</f>
        <v>0</v>
      </c>
      <c r="R1922" s="292">
        <f>R1925</f>
        <v>0</v>
      </c>
      <c r="S1922" s="294">
        <f>IF(P1922+R1922=S1923+S1924+S1925,P1922+R1922,"CHYBA")</f>
        <v>0</v>
      </c>
    </row>
    <row r="1923" spans="1:19" ht="15.6" hidden="1" thickBot="1" x14ac:dyDescent="0.35">
      <c r="A1923" s="307" t="s">
        <v>121</v>
      </c>
      <c r="B1923" s="291" t="s">
        <v>120</v>
      </c>
      <c r="C1923" s="292">
        <f>IF(E1923+G1923=0, 0, ROUND((P1923-Q1923)/(G1923+E1923)/12,0))</f>
        <v>0</v>
      </c>
      <c r="D1923" s="294">
        <f>IF(F1923=0,0,ROUND(Q1923/F1923,0))</f>
        <v>0</v>
      </c>
      <c r="E1923" s="390"/>
      <c r="F1923" s="391"/>
      <c r="G1923" s="392"/>
      <c r="H1923" s="315"/>
      <c r="I1923" s="316"/>
      <c r="J1923" s="292" t="s">
        <v>120</v>
      </c>
      <c r="K1923" s="292">
        <f>H1923</f>
        <v>0</v>
      </c>
      <c r="L1923" s="316"/>
      <c r="M1923" s="316"/>
      <c r="N1923" s="292" t="s">
        <v>120</v>
      </c>
      <c r="O1923" s="292">
        <f>L1923</f>
        <v>0</v>
      </c>
      <c r="P1923" s="292">
        <f>H1923+L1923</f>
        <v>0</v>
      </c>
      <c r="Q1923" s="292">
        <f>I1923+M1923</f>
        <v>0</v>
      </c>
      <c r="R1923" s="292" t="s">
        <v>120</v>
      </c>
      <c r="S1923" s="294">
        <f>P1923</f>
        <v>0</v>
      </c>
    </row>
    <row r="1924" spans="1:19" ht="15.6" hidden="1" thickBot="1" x14ac:dyDescent="0.35">
      <c r="A1924" s="307" t="s">
        <v>122</v>
      </c>
      <c r="B1924" s="291" t="s">
        <v>120</v>
      </c>
      <c r="C1924" s="292">
        <f>IF(E1924+G1924=0, 0, ROUND((P1924-Q1924)/(G1924+E1924)/12,0))</f>
        <v>0</v>
      </c>
      <c r="D1924" s="294">
        <f>IF(F1924=0,0,ROUND(Q1924/F1924,0))</f>
        <v>0</v>
      </c>
      <c r="E1924" s="390"/>
      <c r="F1924" s="391"/>
      <c r="G1924" s="392"/>
      <c r="H1924" s="315"/>
      <c r="I1924" s="316"/>
      <c r="J1924" s="292" t="s">
        <v>120</v>
      </c>
      <c r="K1924" s="292">
        <f>H1924</f>
        <v>0</v>
      </c>
      <c r="L1924" s="316"/>
      <c r="M1924" s="316"/>
      <c r="N1924" s="292" t="s">
        <v>120</v>
      </c>
      <c r="O1924" s="292">
        <f>L1924</f>
        <v>0</v>
      </c>
      <c r="P1924" s="292">
        <f>H1924+L1924</f>
        <v>0</v>
      </c>
      <c r="Q1924" s="292">
        <f>I1924+M1924</f>
        <v>0</v>
      </c>
      <c r="R1924" s="292" t="s">
        <v>120</v>
      </c>
      <c r="S1924" s="294">
        <f>P1924</f>
        <v>0</v>
      </c>
    </row>
    <row r="1925" spans="1:19" ht="15.6" hidden="1" thickBot="1" x14ac:dyDescent="0.35">
      <c r="A1925" s="307" t="s">
        <v>123</v>
      </c>
      <c r="B1925" s="291" t="s">
        <v>120</v>
      </c>
      <c r="C1925" s="292" t="s">
        <v>120</v>
      </c>
      <c r="D1925" s="294" t="s">
        <v>120</v>
      </c>
      <c r="E1925" s="379" t="s">
        <v>120</v>
      </c>
      <c r="F1925" s="380" t="s">
        <v>120</v>
      </c>
      <c r="G1925" s="381" t="s">
        <v>120</v>
      </c>
      <c r="H1925" s="295" t="s">
        <v>120</v>
      </c>
      <c r="I1925" s="292" t="s">
        <v>120</v>
      </c>
      <c r="J1925" s="316"/>
      <c r="K1925" s="292">
        <f>J1925</f>
        <v>0</v>
      </c>
      <c r="L1925" s="292" t="s">
        <v>120</v>
      </c>
      <c r="M1925" s="292" t="s">
        <v>120</v>
      </c>
      <c r="N1925" s="316"/>
      <c r="O1925" s="292">
        <f>N1925</f>
        <v>0</v>
      </c>
      <c r="P1925" s="292" t="s">
        <v>120</v>
      </c>
      <c r="Q1925" s="292" t="s">
        <v>120</v>
      </c>
      <c r="R1925" s="292">
        <f>J1925+N1925</f>
        <v>0</v>
      </c>
      <c r="S1925" s="294">
        <f>R1925</f>
        <v>0</v>
      </c>
    </row>
    <row r="1926" spans="1:19" ht="18.600000000000001" hidden="1" thickBot="1" x14ac:dyDescent="0.35">
      <c r="A1926" s="308" t="s">
        <v>125</v>
      </c>
      <c r="B1926" s="309"/>
      <c r="C1926" s="292">
        <f>IF(E1926+G1926=0, 0, ROUND((P1926-Q1926)/(G1926+E1926)/12,0))</f>
        <v>0</v>
      </c>
      <c r="D1926" s="294">
        <f>IF(F1926=0,0,ROUND(Q1926/F1926,0))</f>
        <v>0</v>
      </c>
      <c r="E1926" s="379">
        <f>E1927+E1928</f>
        <v>0</v>
      </c>
      <c r="F1926" s="380">
        <f>F1927+F1928</f>
        <v>0</v>
      </c>
      <c r="G1926" s="381">
        <f>G1927+G1928</f>
        <v>0</v>
      </c>
      <c r="H1926" s="295">
        <f>H1927+H1928</f>
        <v>0</v>
      </c>
      <c r="I1926" s="292">
        <f t="shared" ref="I1926" si="616">I1927+I1928</f>
        <v>0</v>
      </c>
      <c r="J1926" s="292">
        <f>J1929</f>
        <v>0</v>
      </c>
      <c r="K1926" s="292">
        <f>IF(H1926+J1926=K1927+K1928+K1929,H1926+J1926,"CHYBA")</f>
        <v>0</v>
      </c>
      <c r="L1926" s="292">
        <f>L1927+L1928</f>
        <v>0</v>
      </c>
      <c r="M1926" s="292">
        <f>M1927+M1928</f>
        <v>0</v>
      </c>
      <c r="N1926" s="292">
        <f>N1929</f>
        <v>0</v>
      </c>
      <c r="O1926" s="292">
        <f>IF(L1926+N1926=O1927+O1928+O1929,L1926+N1926,"CHYBA")</f>
        <v>0</v>
      </c>
      <c r="P1926" s="292">
        <f>P1927+P1928</f>
        <v>0</v>
      </c>
      <c r="Q1926" s="292">
        <f>Q1927+Q1928</f>
        <v>0</v>
      </c>
      <c r="R1926" s="292">
        <f>R1929</f>
        <v>0</v>
      </c>
      <c r="S1926" s="294">
        <f>IF(P1926+R1926=S1927+S1928+S1929,P1926+R1926,"CHYBA")</f>
        <v>0</v>
      </c>
    </row>
    <row r="1927" spans="1:19" ht="15.6" hidden="1" thickBot="1" x14ac:dyDescent="0.35">
      <c r="A1927" s="307" t="s">
        <v>121</v>
      </c>
      <c r="B1927" s="291" t="s">
        <v>120</v>
      </c>
      <c r="C1927" s="292">
        <f>IF(E1927+G1927=0, 0, ROUND((P1927-Q1927)/(G1927+E1927)/12,0))</f>
        <v>0</v>
      </c>
      <c r="D1927" s="294">
        <f>IF(F1927=0,0,ROUND(Q1927/F1927,0))</f>
        <v>0</v>
      </c>
      <c r="E1927" s="390"/>
      <c r="F1927" s="391"/>
      <c r="G1927" s="392"/>
      <c r="H1927" s="315"/>
      <c r="I1927" s="316"/>
      <c r="J1927" s="292" t="s">
        <v>120</v>
      </c>
      <c r="K1927" s="292">
        <f>H1927</f>
        <v>0</v>
      </c>
      <c r="L1927" s="316"/>
      <c r="M1927" s="316"/>
      <c r="N1927" s="292" t="s">
        <v>120</v>
      </c>
      <c r="O1927" s="292">
        <f>L1927</f>
        <v>0</v>
      </c>
      <c r="P1927" s="292">
        <f>H1927+L1927</f>
        <v>0</v>
      </c>
      <c r="Q1927" s="292">
        <f>I1927+M1927</f>
        <v>0</v>
      </c>
      <c r="R1927" s="292" t="s">
        <v>120</v>
      </c>
      <c r="S1927" s="294">
        <f>P1927</f>
        <v>0</v>
      </c>
    </row>
    <row r="1928" spans="1:19" ht="15.6" hidden="1" thickBot="1" x14ac:dyDescent="0.35">
      <c r="A1928" s="307" t="s">
        <v>122</v>
      </c>
      <c r="B1928" s="291" t="s">
        <v>120</v>
      </c>
      <c r="C1928" s="292">
        <f>IF(E1928+G1928=0, 0, ROUND((P1928-Q1928)/(G1928+E1928)/12,0))</f>
        <v>0</v>
      </c>
      <c r="D1928" s="294">
        <f>IF(F1928=0,0,ROUND(Q1928/F1928,0))</f>
        <v>0</v>
      </c>
      <c r="E1928" s="390"/>
      <c r="F1928" s="391"/>
      <c r="G1928" s="392"/>
      <c r="H1928" s="315"/>
      <c r="I1928" s="316"/>
      <c r="J1928" s="292" t="s">
        <v>120</v>
      </c>
      <c r="K1928" s="292">
        <f>H1928</f>
        <v>0</v>
      </c>
      <c r="L1928" s="316"/>
      <c r="M1928" s="316"/>
      <c r="N1928" s="292" t="s">
        <v>120</v>
      </c>
      <c r="O1928" s="292">
        <f>L1928</f>
        <v>0</v>
      </c>
      <c r="P1928" s="292">
        <f>H1928+L1928</f>
        <v>0</v>
      </c>
      <c r="Q1928" s="292">
        <f>I1928+M1928</f>
        <v>0</v>
      </c>
      <c r="R1928" s="292" t="s">
        <v>120</v>
      </c>
      <c r="S1928" s="294">
        <f>P1928</f>
        <v>0</v>
      </c>
    </row>
    <row r="1929" spans="1:19" ht="15.6" hidden="1" thickBot="1" x14ac:dyDescent="0.35">
      <c r="A1929" s="307" t="s">
        <v>123</v>
      </c>
      <c r="B1929" s="291" t="s">
        <v>120</v>
      </c>
      <c r="C1929" s="292" t="s">
        <v>120</v>
      </c>
      <c r="D1929" s="294" t="s">
        <v>120</v>
      </c>
      <c r="E1929" s="379" t="s">
        <v>120</v>
      </c>
      <c r="F1929" s="380" t="s">
        <v>120</v>
      </c>
      <c r="G1929" s="381" t="s">
        <v>120</v>
      </c>
      <c r="H1929" s="295" t="s">
        <v>120</v>
      </c>
      <c r="I1929" s="292" t="s">
        <v>120</v>
      </c>
      <c r="J1929" s="316"/>
      <c r="K1929" s="292">
        <f>J1929</f>
        <v>0</v>
      </c>
      <c r="L1929" s="292" t="s">
        <v>120</v>
      </c>
      <c r="M1929" s="292" t="s">
        <v>120</v>
      </c>
      <c r="N1929" s="316"/>
      <c r="O1929" s="292">
        <f>N1929</f>
        <v>0</v>
      </c>
      <c r="P1929" s="292" t="s">
        <v>120</v>
      </c>
      <c r="Q1929" s="292" t="s">
        <v>120</v>
      </c>
      <c r="R1929" s="292">
        <f>J1929+N1929</f>
        <v>0</v>
      </c>
      <c r="S1929" s="294">
        <f>R1929</f>
        <v>0</v>
      </c>
    </row>
    <row r="1930" spans="1:19" ht="18.600000000000001" hidden="1" thickBot="1" x14ac:dyDescent="0.35">
      <c r="A1930" s="308" t="s">
        <v>125</v>
      </c>
      <c r="B1930" s="309"/>
      <c r="C1930" s="292">
        <f>IF(E1930+G1930=0, 0, ROUND((P1930-Q1930)/(G1930+E1930)/12,0))</f>
        <v>0</v>
      </c>
      <c r="D1930" s="294">
        <f>IF(F1930=0,0,ROUND(Q1930/F1930,0))</f>
        <v>0</v>
      </c>
      <c r="E1930" s="379">
        <f>E1931+E1932</f>
        <v>0</v>
      </c>
      <c r="F1930" s="380">
        <f>F1931+F1932</f>
        <v>0</v>
      </c>
      <c r="G1930" s="381">
        <f>G1931+G1932</f>
        <v>0</v>
      </c>
      <c r="H1930" s="295">
        <f>H1931+H1932</f>
        <v>0</v>
      </c>
      <c r="I1930" s="292">
        <f t="shared" ref="I1930" si="617">I1931+I1932</f>
        <v>0</v>
      </c>
      <c r="J1930" s="292">
        <f>J1933</f>
        <v>0</v>
      </c>
      <c r="K1930" s="292">
        <f>IF(H1930+J1930=K1931+K1932+K1933,H1930+J1930,"CHYBA")</f>
        <v>0</v>
      </c>
      <c r="L1930" s="292">
        <f>L1931+L1932</f>
        <v>0</v>
      </c>
      <c r="M1930" s="292">
        <f>M1931+M1932</f>
        <v>0</v>
      </c>
      <c r="N1930" s="292">
        <f>N1933</f>
        <v>0</v>
      </c>
      <c r="O1930" s="292">
        <f>IF(L1930+N1930=O1931+O1932+O1933,L1930+N1930,"CHYBA")</f>
        <v>0</v>
      </c>
      <c r="P1930" s="292">
        <f>P1931+P1932</f>
        <v>0</v>
      </c>
      <c r="Q1930" s="292">
        <f>Q1931+Q1932</f>
        <v>0</v>
      </c>
      <c r="R1930" s="292">
        <f>R1933</f>
        <v>0</v>
      </c>
      <c r="S1930" s="294">
        <f>IF(P1930+R1930=S1931+S1932+S1933,P1930+R1930,"CHYBA")</f>
        <v>0</v>
      </c>
    </row>
    <row r="1931" spans="1:19" ht="15.6" hidden="1" thickBot="1" x14ac:dyDescent="0.35">
      <c r="A1931" s="307" t="s">
        <v>121</v>
      </c>
      <c r="B1931" s="291" t="s">
        <v>120</v>
      </c>
      <c r="C1931" s="292">
        <f>IF(E1931+G1931=0, 0, ROUND((P1931-Q1931)/(G1931+E1931)/12,0))</f>
        <v>0</v>
      </c>
      <c r="D1931" s="294">
        <f>IF(F1931=0,0,ROUND(Q1931/F1931,0))</f>
        <v>0</v>
      </c>
      <c r="E1931" s="390"/>
      <c r="F1931" s="391"/>
      <c r="G1931" s="392"/>
      <c r="H1931" s="315"/>
      <c r="I1931" s="316"/>
      <c r="J1931" s="292" t="s">
        <v>120</v>
      </c>
      <c r="K1931" s="292">
        <f>H1931</f>
        <v>0</v>
      </c>
      <c r="L1931" s="316"/>
      <c r="M1931" s="316"/>
      <c r="N1931" s="292" t="s">
        <v>120</v>
      </c>
      <c r="O1931" s="292">
        <f>L1931</f>
        <v>0</v>
      </c>
      <c r="P1931" s="292">
        <f>H1931+L1931</f>
        <v>0</v>
      </c>
      <c r="Q1931" s="292">
        <f>I1931+M1931</f>
        <v>0</v>
      </c>
      <c r="R1931" s="292" t="s">
        <v>120</v>
      </c>
      <c r="S1931" s="294">
        <f>P1931</f>
        <v>0</v>
      </c>
    </row>
    <row r="1932" spans="1:19" ht="15.6" hidden="1" thickBot="1" x14ac:dyDescent="0.35">
      <c r="A1932" s="307" t="s">
        <v>122</v>
      </c>
      <c r="B1932" s="291" t="s">
        <v>120</v>
      </c>
      <c r="C1932" s="292">
        <f>IF(E1932+G1932=0, 0, ROUND((P1932-Q1932)/(G1932+E1932)/12,0))</f>
        <v>0</v>
      </c>
      <c r="D1932" s="294">
        <f>IF(F1932=0,0,ROUND(Q1932/F1932,0))</f>
        <v>0</v>
      </c>
      <c r="E1932" s="390"/>
      <c r="F1932" s="391"/>
      <c r="G1932" s="392"/>
      <c r="H1932" s="315"/>
      <c r="I1932" s="316"/>
      <c r="J1932" s="292" t="s">
        <v>120</v>
      </c>
      <c r="K1932" s="292">
        <f>H1932</f>
        <v>0</v>
      </c>
      <c r="L1932" s="316"/>
      <c r="M1932" s="316"/>
      <c r="N1932" s="292" t="s">
        <v>120</v>
      </c>
      <c r="O1932" s="292">
        <f>L1932</f>
        <v>0</v>
      </c>
      <c r="P1932" s="292">
        <f>H1932+L1932</f>
        <v>0</v>
      </c>
      <c r="Q1932" s="292">
        <f>I1932+M1932</f>
        <v>0</v>
      </c>
      <c r="R1932" s="292" t="s">
        <v>120</v>
      </c>
      <c r="S1932" s="294">
        <f>P1932</f>
        <v>0</v>
      </c>
    </row>
    <row r="1933" spans="1:19" ht="15.6" hidden="1" thickBot="1" x14ac:dyDescent="0.35">
      <c r="A1933" s="307" t="s">
        <v>123</v>
      </c>
      <c r="B1933" s="291" t="s">
        <v>120</v>
      </c>
      <c r="C1933" s="292" t="s">
        <v>120</v>
      </c>
      <c r="D1933" s="294" t="s">
        <v>120</v>
      </c>
      <c r="E1933" s="379" t="s">
        <v>120</v>
      </c>
      <c r="F1933" s="380" t="s">
        <v>120</v>
      </c>
      <c r="G1933" s="381" t="s">
        <v>120</v>
      </c>
      <c r="H1933" s="295" t="s">
        <v>120</v>
      </c>
      <c r="I1933" s="292" t="s">
        <v>120</v>
      </c>
      <c r="J1933" s="316"/>
      <c r="K1933" s="292">
        <f>J1933</f>
        <v>0</v>
      </c>
      <c r="L1933" s="292" t="s">
        <v>120</v>
      </c>
      <c r="M1933" s="292" t="s">
        <v>120</v>
      </c>
      <c r="N1933" s="316"/>
      <c r="O1933" s="292">
        <f>N1933</f>
        <v>0</v>
      </c>
      <c r="P1933" s="292" t="s">
        <v>120</v>
      </c>
      <c r="Q1933" s="292" t="s">
        <v>120</v>
      </c>
      <c r="R1933" s="292">
        <f>J1933+N1933</f>
        <v>0</v>
      </c>
      <c r="S1933" s="294">
        <f>R1933</f>
        <v>0</v>
      </c>
    </row>
    <row r="1934" spans="1:19" ht="18.600000000000001" hidden="1" thickBot="1" x14ac:dyDescent="0.35">
      <c r="A1934" s="308" t="s">
        <v>125</v>
      </c>
      <c r="B1934" s="309"/>
      <c r="C1934" s="292">
        <f>IF(E1934+G1934=0, 0, ROUND((P1934-Q1934)/(G1934+E1934)/12,0))</f>
        <v>0</v>
      </c>
      <c r="D1934" s="294">
        <f>IF(F1934=0,0,ROUND(Q1934/F1934,0))</f>
        <v>0</v>
      </c>
      <c r="E1934" s="379">
        <f>E1935+E1936</f>
        <v>0</v>
      </c>
      <c r="F1934" s="380">
        <f>F1935+F1936</f>
        <v>0</v>
      </c>
      <c r="G1934" s="381">
        <f>G1935+G1936</f>
        <v>0</v>
      </c>
      <c r="H1934" s="295">
        <f>H1935+H1936</f>
        <v>0</v>
      </c>
      <c r="I1934" s="292">
        <f t="shared" ref="I1934" si="618">I1935+I1936</f>
        <v>0</v>
      </c>
      <c r="J1934" s="292">
        <f>J1937</f>
        <v>0</v>
      </c>
      <c r="K1934" s="292">
        <f>IF(H1934+J1934=K1935+K1936+K1937,H1934+J1934,"CHYBA")</f>
        <v>0</v>
      </c>
      <c r="L1934" s="292">
        <f>L1935+L1936</f>
        <v>0</v>
      </c>
      <c r="M1934" s="292">
        <f>M1935+M1936</f>
        <v>0</v>
      </c>
      <c r="N1934" s="292">
        <f>N1937</f>
        <v>0</v>
      </c>
      <c r="O1934" s="292">
        <f>IF(L1934+N1934=O1935+O1936+O1937,L1934+N1934,"CHYBA")</f>
        <v>0</v>
      </c>
      <c r="P1934" s="292">
        <f>P1935+P1936</f>
        <v>0</v>
      </c>
      <c r="Q1934" s="292">
        <f>Q1935+Q1936</f>
        <v>0</v>
      </c>
      <c r="R1934" s="292">
        <f>R1937</f>
        <v>0</v>
      </c>
      <c r="S1934" s="294">
        <f>IF(P1934+R1934=S1935+S1936+S1937,P1934+R1934,"CHYBA")</f>
        <v>0</v>
      </c>
    </row>
    <row r="1935" spans="1:19" ht="15.6" hidden="1" thickBot="1" x14ac:dyDescent="0.35">
      <c r="A1935" s="307" t="s">
        <v>121</v>
      </c>
      <c r="B1935" s="291" t="s">
        <v>120</v>
      </c>
      <c r="C1935" s="292">
        <f>IF(E1935+G1935=0, 0, ROUND((P1935-Q1935)/(G1935+E1935)/12,0))</f>
        <v>0</v>
      </c>
      <c r="D1935" s="294">
        <f>IF(F1935=0,0,ROUND(Q1935/F1935,0))</f>
        <v>0</v>
      </c>
      <c r="E1935" s="390"/>
      <c r="F1935" s="391"/>
      <c r="G1935" s="392"/>
      <c r="H1935" s="315"/>
      <c r="I1935" s="316"/>
      <c r="J1935" s="292" t="s">
        <v>120</v>
      </c>
      <c r="K1935" s="292">
        <f>H1935</f>
        <v>0</v>
      </c>
      <c r="L1935" s="316"/>
      <c r="M1935" s="316"/>
      <c r="N1935" s="292" t="s">
        <v>120</v>
      </c>
      <c r="O1935" s="292">
        <f>L1935</f>
        <v>0</v>
      </c>
      <c r="P1935" s="292">
        <f>H1935+L1935</f>
        <v>0</v>
      </c>
      <c r="Q1935" s="292">
        <f>I1935+M1935</f>
        <v>0</v>
      </c>
      <c r="R1935" s="292" t="s">
        <v>120</v>
      </c>
      <c r="S1935" s="294">
        <f>P1935</f>
        <v>0</v>
      </c>
    </row>
    <row r="1936" spans="1:19" ht="15.6" hidden="1" thickBot="1" x14ac:dyDescent="0.35">
      <c r="A1936" s="307" t="s">
        <v>122</v>
      </c>
      <c r="B1936" s="291" t="s">
        <v>120</v>
      </c>
      <c r="C1936" s="292">
        <f>IF(E1936+G1936=0, 0, ROUND((P1936-Q1936)/(G1936+E1936)/12,0))</f>
        <v>0</v>
      </c>
      <c r="D1936" s="294">
        <f>IF(F1936=0,0,ROUND(Q1936/F1936,0))</f>
        <v>0</v>
      </c>
      <c r="E1936" s="390"/>
      <c r="F1936" s="391"/>
      <c r="G1936" s="392"/>
      <c r="H1936" s="315"/>
      <c r="I1936" s="316"/>
      <c r="J1936" s="292" t="s">
        <v>120</v>
      </c>
      <c r="K1936" s="292">
        <f>H1936</f>
        <v>0</v>
      </c>
      <c r="L1936" s="316"/>
      <c r="M1936" s="316"/>
      <c r="N1936" s="292" t="s">
        <v>120</v>
      </c>
      <c r="O1936" s="292">
        <f>L1936</f>
        <v>0</v>
      </c>
      <c r="P1936" s="292">
        <f>H1936+L1936</f>
        <v>0</v>
      </c>
      <c r="Q1936" s="292">
        <f>I1936+M1936</f>
        <v>0</v>
      </c>
      <c r="R1936" s="292" t="s">
        <v>120</v>
      </c>
      <c r="S1936" s="294">
        <f>P1936</f>
        <v>0</v>
      </c>
    </row>
    <row r="1937" spans="1:19" ht="15.6" hidden="1" thickBot="1" x14ac:dyDescent="0.35">
      <c r="A1937" s="325" t="s">
        <v>123</v>
      </c>
      <c r="B1937" s="326" t="s">
        <v>120</v>
      </c>
      <c r="C1937" s="327" t="s">
        <v>120</v>
      </c>
      <c r="D1937" s="333" t="s">
        <v>120</v>
      </c>
      <c r="E1937" s="382" t="s">
        <v>120</v>
      </c>
      <c r="F1937" s="383" t="s">
        <v>120</v>
      </c>
      <c r="G1937" s="384" t="s">
        <v>120</v>
      </c>
      <c r="H1937" s="331" t="s">
        <v>120</v>
      </c>
      <c r="I1937" s="327" t="s">
        <v>120</v>
      </c>
      <c r="J1937" s="332"/>
      <c r="K1937" s="327">
        <f>J1937</f>
        <v>0</v>
      </c>
      <c r="L1937" s="327" t="s">
        <v>120</v>
      </c>
      <c r="M1937" s="327" t="s">
        <v>120</v>
      </c>
      <c r="N1937" s="332"/>
      <c r="O1937" s="327">
        <f>N1937</f>
        <v>0</v>
      </c>
      <c r="P1937" s="327" t="s">
        <v>120</v>
      </c>
      <c r="Q1937" s="327" t="s">
        <v>120</v>
      </c>
      <c r="R1937" s="327">
        <f>J1937+N1937</f>
        <v>0</v>
      </c>
      <c r="S1937" s="333">
        <f>R1937</f>
        <v>0</v>
      </c>
    </row>
    <row r="1938" spans="1:19" ht="16.2" hidden="1" thickBot="1" x14ac:dyDescent="0.35">
      <c r="A1938" s="301" t="s">
        <v>133</v>
      </c>
      <c r="B1938" s="302" t="s">
        <v>120</v>
      </c>
      <c r="C1938" s="319">
        <f>IF(E1938+G1938=0, 0, ROUND((P1938-Q1938)/(G1938+E1938)/12,0))</f>
        <v>0</v>
      </c>
      <c r="D1938" s="324">
        <f>IF(F1938=0,0,ROUND(Q1938/F1938,0))</f>
        <v>0</v>
      </c>
      <c r="E1938" s="395">
        <f>E1939+E1940</f>
        <v>0</v>
      </c>
      <c r="F1938" s="396">
        <f>F1939+F1940</f>
        <v>0</v>
      </c>
      <c r="G1938" s="397">
        <f>G1939+G1940</f>
        <v>0</v>
      </c>
      <c r="H1938" s="306">
        <f>H1939+H1940</f>
        <v>0</v>
      </c>
      <c r="I1938" s="303">
        <f t="shared" ref="I1938" si="619">I1939+I1940</f>
        <v>0</v>
      </c>
      <c r="J1938" s="303">
        <f>J1941</f>
        <v>0</v>
      </c>
      <c r="K1938" s="303">
        <f>IF(H1938+J1938=K1939+K1940+K1941,H1938+J1938,"CHYBA")</f>
        <v>0</v>
      </c>
      <c r="L1938" s="303">
        <f>L1939+L1940</f>
        <v>0</v>
      </c>
      <c r="M1938" s="303">
        <f>M1939+M1940</f>
        <v>0</v>
      </c>
      <c r="N1938" s="303">
        <f>N1941</f>
        <v>0</v>
      </c>
      <c r="O1938" s="303">
        <f>IF(L1938+N1938=O1939+O1940+O1941,L1938+N1938,"CHYBA")</f>
        <v>0</v>
      </c>
      <c r="P1938" s="303">
        <f>P1939+P1940</f>
        <v>0</v>
      </c>
      <c r="Q1938" s="303">
        <f>Q1939+Q1940</f>
        <v>0</v>
      </c>
      <c r="R1938" s="303">
        <f>R1941</f>
        <v>0</v>
      </c>
      <c r="S1938" s="305">
        <f>IF(P1938+R1938=S1939+S1940+S1941,P1938+R1938,"CHYBA")</f>
        <v>0</v>
      </c>
    </row>
    <row r="1939" spans="1:19" ht="15.6" hidden="1" thickBot="1" x14ac:dyDescent="0.35">
      <c r="A1939" s="307" t="s">
        <v>121</v>
      </c>
      <c r="B1939" s="291" t="s">
        <v>120</v>
      </c>
      <c r="C1939" s="292">
        <f>IF(E1939+G1939=0, 0, ROUND((P1939-Q1939)/(G1939+E1939)/12,0))</f>
        <v>0</v>
      </c>
      <c r="D1939" s="294">
        <f>IF(F1939=0,0,ROUND(Q1939/F1939,0))</f>
        <v>0</v>
      </c>
      <c r="E1939" s="379">
        <f>E1943+E1947+E1951+E1955+E1959+E1963+E1967</f>
        <v>0</v>
      </c>
      <c r="F1939" s="380">
        <f>F1943+F1947+F1951+F1955+F1959+F1963+F1967</f>
        <v>0</v>
      </c>
      <c r="G1939" s="381">
        <f>G1943+G1947+G1951+G1955+G1959+G1963+G1967</f>
        <v>0</v>
      </c>
      <c r="H1939" s="295">
        <f>H1943+H1947+H1951+H1955+H1959+H1963+H1967</f>
        <v>0</v>
      </c>
      <c r="I1939" s="292">
        <f t="shared" ref="I1939:I1940" si="620">I1943+I1947+I1951+I1955+I1959+I1963+I1967</f>
        <v>0</v>
      </c>
      <c r="J1939" s="292" t="s">
        <v>120</v>
      </c>
      <c r="K1939" s="292">
        <f>H1939</f>
        <v>0</v>
      </c>
      <c r="L1939" s="292">
        <f>L1943+L1947+L1951+L1955+L1959+L1963+L1967</f>
        <v>0</v>
      </c>
      <c r="M1939" s="292">
        <f t="shared" ref="M1939:M1940" si="621">M1943+M1947+M1951+M1955+M1959+M1963+M1967</f>
        <v>0</v>
      </c>
      <c r="N1939" s="292" t="s">
        <v>120</v>
      </c>
      <c r="O1939" s="292">
        <f>L1939</f>
        <v>0</v>
      </c>
      <c r="P1939" s="292">
        <f>H1939+L1939</f>
        <v>0</v>
      </c>
      <c r="Q1939" s="292">
        <f>I1939+M1939</f>
        <v>0</v>
      </c>
      <c r="R1939" s="292" t="s">
        <v>120</v>
      </c>
      <c r="S1939" s="294">
        <f>P1939</f>
        <v>0</v>
      </c>
    </row>
    <row r="1940" spans="1:19" ht="15.6" hidden="1" thickBot="1" x14ac:dyDescent="0.35">
      <c r="A1940" s="307" t="s">
        <v>122</v>
      </c>
      <c r="B1940" s="291" t="s">
        <v>120</v>
      </c>
      <c r="C1940" s="292">
        <f>IF(E1940+G1940=0, 0, ROUND((P1940-Q1940)/(G1940+E1940)/12,0))</f>
        <v>0</v>
      </c>
      <c r="D1940" s="294">
        <f>IF(F1940=0,0,ROUND(Q1940/F1940,0))</f>
        <v>0</v>
      </c>
      <c r="E1940" s="379">
        <f>E1944+E1948+E1952+E1956+E1960+E1964+E1968</f>
        <v>0</v>
      </c>
      <c r="F1940" s="380">
        <f t="shared" ref="F1940:G1940" si="622">F1944+F1948+F1952+F1956+F1960+F1964+F1968</f>
        <v>0</v>
      </c>
      <c r="G1940" s="381">
        <f t="shared" si="622"/>
        <v>0</v>
      </c>
      <c r="H1940" s="295">
        <f>H1944+H1948+H1952+H1956+H1960+H1964+H1968</f>
        <v>0</v>
      </c>
      <c r="I1940" s="292">
        <f t="shared" si="620"/>
        <v>0</v>
      </c>
      <c r="J1940" s="292" t="s">
        <v>120</v>
      </c>
      <c r="K1940" s="292">
        <f>H1940</f>
        <v>0</v>
      </c>
      <c r="L1940" s="292">
        <f>L1944+L1948+L1952+L1956+L1960+L1964+L1968</f>
        <v>0</v>
      </c>
      <c r="M1940" s="292">
        <f t="shared" si="621"/>
        <v>0</v>
      </c>
      <c r="N1940" s="292" t="s">
        <v>120</v>
      </c>
      <c r="O1940" s="292">
        <f>L1940</f>
        <v>0</v>
      </c>
      <c r="P1940" s="292">
        <f>H1940+L1940</f>
        <v>0</v>
      </c>
      <c r="Q1940" s="292">
        <f>I1940+M1940</f>
        <v>0</v>
      </c>
      <c r="R1940" s="292" t="s">
        <v>120</v>
      </c>
      <c r="S1940" s="294">
        <f>P1940</f>
        <v>0</v>
      </c>
    </row>
    <row r="1941" spans="1:19" ht="15.6" hidden="1" thickBot="1" x14ac:dyDescent="0.35">
      <c r="A1941" s="307" t="s">
        <v>123</v>
      </c>
      <c r="B1941" s="291" t="s">
        <v>120</v>
      </c>
      <c r="C1941" s="292" t="s">
        <v>120</v>
      </c>
      <c r="D1941" s="294" t="s">
        <v>120</v>
      </c>
      <c r="E1941" s="379" t="s">
        <v>120</v>
      </c>
      <c r="F1941" s="380" t="s">
        <v>120</v>
      </c>
      <c r="G1941" s="381" t="s">
        <v>120</v>
      </c>
      <c r="H1941" s="295" t="s">
        <v>120</v>
      </c>
      <c r="I1941" s="292" t="s">
        <v>120</v>
      </c>
      <c r="J1941" s="292">
        <f>J1945+J1949+J1953+J1957+J1961+J1965+J1969</f>
        <v>0</v>
      </c>
      <c r="K1941" s="292">
        <f>J1941</f>
        <v>0</v>
      </c>
      <c r="L1941" s="292" t="s">
        <v>120</v>
      </c>
      <c r="M1941" s="292" t="s">
        <v>120</v>
      </c>
      <c r="N1941" s="292">
        <f>N1945+N1949+N1953+N1957+N1961+N1965+N1969</f>
        <v>0</v>
      </c>
      <c r="O1941" s="292">
        <f>N1941</f>
        <v>0</v>
      </c>
      <c r="P1941" s="292" t="s">
        <v>120</v>
      </c>
      <c r="Q1941" s="292" t="s">
        <v>120</v>
      </c>
      <c r="R1941" s="292">
        <f>J1941+N1941</f>
        <v>0</v>
      </c>
      <c r="S1941" s="294">
        <f>R1941</f>
        <v>0</v>
      </c>
    </row>
    <row r="1942" spans="1:19" ht="18.600000000000001" hidden="1" thickBot="1" x14ac:dyDescent="0.35">
      <c r="A1942" s="308" t="s">
        <v>125</v>
      </c>
      <c r="B1942" s="309"/>
      <c r="C1942" s="292">
        <f>IF(E1942+G1942=0, 0, ROUND((P1942-Q1942)/(G1942+E1942)/12,0))</f>
        <v>0</v>
      </c>
      <c r="D1942" s="294">
        <f>IF(F1942=0,0,ROUND(Q1942/F1942,0))</f>
        <v>0</v>
      </c>
      <c r="E1942" s="379">
        <f>E1943+E1944</f>
        <v>0</v>
      </c>
      <c r="F1942" s="380">
        <f>F1943+F1944</f>
        <v>0</v>
      </c>
      <c r="G1942" s="381">
        <f>G1943+G1944</f>
        <v>0</v>
      </c>
      <c r="H1942" s="310">
        <f>H1943+H1944</f>
        <v>0</v>
      </c>
      <c r="I1942" s="311">
        <f>I1943+I1944</f>
        <v>0</v>
      </c>
      <c r="J1942" s="311">
        <f>J1945</f>
        <v>0</v>
      </c>
      <c r="K1942" s="311">
        <f>IF(H1942+J1942=K1943+K1944+K1945,H1942+J1942,"CHYBA")</f>
        <v>0</v>
      </c>
      <c r="L1942" s="292">
        <f>L1943+L1944</f>
        <v>0</v>
      </c>
      <c r="M1942" s="292">
        <f>M1943+M1944</f>
        <v>0</v>
      </c>
      <c r="N1942" s="292">
        <f>N1945</f>
        <v>0</v>
      </c>
      <c r="O1942" s="292">
        <f>IF(L1942+N1942=O1943+O1944+O1945,L1942+N1942,"CHYBA")</f>
        <v>0</v>
      </c>
      <c r="P1942" s="292">
        <f>P1943+P1944</f>
        <v>0</v>
      </c>
      <c r="Q1942" s="292">
        <f>Q1943+Q1944</f>
        <v>0</v>
      </c>
      <c r="R1942" s="292">
        <f>R1945</f>
        <v>0</v>
      </c>
      <c r="S1942" s="294">
        <f>IF(P1942+R1942=S1943+S1944+S1945,P1942+R1942,"CHYBA")</f>
        <v>0</v>
      </c>
    </row>
    <row r="1943" spans="1:19" ht="15.6" hidden="1" thickBot="1" x14ac:dyDescent="0.35">
      <c r="A1943" s="307" t="s">
        <v>121</v>
      </c>
      <c r="B1943" s="291" t="s">
        <v>120</v>
      </c>
      <c r="C1943" s="292">
        <f>IF(E1943+G1943=0, 0, ROUND((P1943-Q1943)/(G1943+E1943)/12,0))</f>
        <v>0</v>
      </c>
      <c r="D1943" s="294">
        <f>IF(F1943=0,0,ROUND(Q1943/F1943,0))</f>
        <v>0</v>
      </c>
      <c r="E1943" s="390"/>
      <c r="F1943" s="391"/>
      <c r="G1943" s="392"/>
      <c r="H1943" s="315"/>
      <c r="I1943" s="316"/>
      <c r="J1943" s="311" t="s">
        <v>120</v>
      </c>
      <c r="K1943" s="311">
        <f>H1943</f>
        <v>0</v>
      </c>
      <c r="L1943" s="316"/>
      <c r="M1943" s="316"/>
      <c r="N1943" s="292" t="s">
        <v>120</v>
      </c>
      <c r="O1943" s="292">
        <f>L1943</f>
        <v>0</v>
      </c>
      <c r="P1943" s="292">
        <f>H1943+L1943</f>
        <v>0</v>
      </c>
      <c r="Q1943" s="292">
        <f>I1943+M1943</f>
        <v>0</v>
      </c>
      <c r="R1943" s="292" t="s">
        <v>120</v>
      </c>
      <c r="S1943" s="294">
        <f>P1943</f>
        <v>0</v>
      </c>
    </row>
    <row r="1944" spans="1:19" ht="15.6" hidden="1" thickBot="1" x14ac:dyDescent="0.35">
      <c r="A1944" s="307" t="s">
        <v>122</v>
      </c>
      <c r="B1944" s="291" t="s">
        <v>120</v>
      </c>
      <c r="C1944" s="292">
        <f>IF(E1944+G1944=0, 0, ROUND((P1944-Q1944)/(G1944+E1944)/12,0))</f>
        <v>0</v>
      </c>
      <c r="D1944" s="294">
        <f>IF(F1944=0,0,ROUND(Q1944/F1944,0))</f>
        <v>0</v>
      </c>
      <c r="E1944" s="390"/>
      <c r="F1944" s="391"/>
      <c r="G1944" s="392"/>
      <c r="H1944" s="315"/>
      <c r="I1944" s="316"/>
      <c r="J1944" s="311" t="s">
        <v>120</v>
      </c>
      <c r="K1944" s="311">
        <f>H1944</f>
        <v>0</v>
      </c>
      <c r="L1944" s="316"/>
      <c r="M1944" s="316"/>
      <c r="N1944" s="292" t="s">
        <v>120</v>
      </c>
      <c r="O1944" s="292">
        <f>L1944</f>
        <v>0</v>
      </c>
      <c r="P1944" s="292">
        <f>H1944+L1944</f>
        <v>0</v>
      </c>
      <c r="Q1944" s="292">
        <f>I1944+M1944</f>
        <v>0</v>
      </c>
      <c r="R1944" s="292" t="s">
        <v>120</v>
      </c>
      <c r="S1944" s="294">
        <f>P1944</f>
        <v>0</v>
      </c>
    </row>
    <row r="1945" spans="1:19" ht="15.6" hidden="1" thickBot="1" x14ac:dyDescent="0.35">
      <c r="A1945" s="307" t="s">
        <v>123</v>
      </c>
      <c r="B1945" s="291" t="s">
        <v>120</v>
      </c>
      <c r="C1945" s="292" t="s">
        <v>120</v>
      </c>
      <c r="D1945" s="294" t="s">
        <v>120</v>
      </c>
      <c r="E1945" s="379" t="s">
        <v>120</v>
      </c>
      <c r="F1945" s="380" t="s">
        <v>120</v>
      </c>
      <c r="G1945" s="381" t="s">
        <v>120</v>
      </c>
      <c r="H1945" s="295" t="s">
        <v>120</v>
      </c>
      <c r="I1945" s="292" t="s">
        <v>120</v>
      </c>
      <c r="J1945" s="316"/>
      <c r="K1945" s="311">
        <f>J1945</f>
        <v>0</v>
      </c>
      <c r="L1945" s="292" t="s">
        <v>120</v>
      </c>
      <c r="M1945" s="292" t="s">
        <v>120</v>
      </c>
      <c r="N1945" s="316"/>
      <c r="O1945" s="292">
        <f>N1945</f>
        <v>0</v>
      </c>
      <c r="P1945" s="292" t="s">
        <v>120</v>
      </c>
      <c r="Q1945" s="292" t="s">
        <v>120</v>
      </c>
      <c r="R1945" s="292">
        <f>J1945+N1945</f>
        <v>0</v>
      </c>
      <c r="S1945" s="294">
        <f>R1945</f>
        <v>0</v>
      </c>
    </row>
    <row r="1946" spans="1:19" ht="18.600000000000001" hidden="1" thickBot="1" x14ac:dyDescent="0.35">
      <c r="A1946" s="308" t="s">
        <v>125</v>
      </c>
      <c r="B1946" s="309"/>
      <c r="C1946" s="292">
        <f>IF(E1946+G1946=0, 0, ROUND((P1946-Q1946)/(G1946+E1946)/12,0))</f>
        <v>0</v>
      </c>
      <c r="D1946" s="294">
        <f>IF(F1946=0,0,ROUND(Q1946/F1946,0))</f>
        <v>0</v>
      </c>
      <c r="E1946" s="379">
        <f>E1947+E1948</f>
        <v>0</v>
      </c>
      <c r="F1946" s="380">
        <f>F1947+F1948</f>
        <v>0</v>
      </c>
      <c r="G1946" s="381">
        <f>G1947+G1948</f>
        <v>0</v>
      </c>
      <c r="H1946" s="295">
        <f>H1947+H1948</f>
        <v>0</v>
      </c>
      <c r="I1946" s="292">
        <f t="shared" ref="I1946" si="623">I1947+I1948</f>
        <v>0</v>
      </c>
      <c r="J1946" s="292">
        <f>J1949</f>
        <v>0</v>
      </c>
      <c r="K1946" s="292">
        <f>IF(H1946+J1946=K1947+K1948+K1949,H1946+J1946,"CHYBA")</f>
        <v>0</v>
      </c>
      <c r="L1946" s="292">
        <f>L1947+L1948</f>
        <v>0</v>
      </c>
      <c r="M1946" s="292">
        <f>M1947+M1948</f>
        <v>0</v>
      </c>
      <c r="N1946" s="292">
        <f>N1949</f>
        <v>0</v>
      </c>
      <c r="O1946" s="292">
        <f>IF(L1946+N1946=O1947+O1948+O1949,L1946+N1946,"CHYBA")</f>
        <v>0</v>
      </c>
      <c r="P1946" s="292">
        <f>P1947+P1948</f>
        <v>0</v>
      </c>
      <c r="Q1946" s="292">
        <f>Q1947+Q1948</f>
        <v>0</v>
      </c>
      <c r="R1946" s="292">
        <f>R1949</f>
        <v>0</v>
      </c>
      <c r="S1946" s="294">
        <f>IF(P1946+R1946=S1947+S1948+S1949,P1946+R1946,"CHYBA")</f>
        <v>0</v>
      </c>
    </row>
    <row r="1947" spans="1:19" ht="15.6" hidden="1" thickBot="1" x14ac:dyDescent="0.35">
      <c r="A1947" s="307" t="s">
        <v>121</v>
      </c>
      <c r="B1947" s="291" t="s">
        <v>120</v>
      </c>
      <c r="C1947" s="292">
        <f>IF(E1947+G1947=0, 0, ROUND((P1947-Q1947)/(G1947+E1947)/12,0))</f>
        <v>0</v>
      </c>
      <c r="D1947" s="294">
        <f>IF(F1947=0,0,ROUND(Q1947/F1947,0))</f>
        <v>0</v>
      </c>
      <c r="E1947" s="390"/>
      <c r="F1947" s="391"/>
      <c r="G1947" s="392"/>
      <c r="H1947" s="315"/>
      <c r="I1947" s="316"/>
      <c r="J1947" s="292" t="s">
        <v>120</v>
      </c>
      <c r="K1947" s="292">
        <f>H1947</f>
        <v>0</v>
      </c>
      <c r="L1947" s="316"/>
      <c r="M1947" s="316"/>
      <c r="N1947" s="292" t="s">
        <v>120</v>
      </c>
      <c r="O1947" s="292">
        <f>L1947</f>
        <v>0</v>
      </c>
      <c r="P1947" s="292">
        <f>H1947+L1947</f>
        <v>0</v>
      </c>
      <c r="Q1947" s="292">
        <f>I1947+M1947</f>
        <v>0</v>
      </c>
      <c r="R1947" s="292" t="s">
        <v>120</v>
      </c>
      <c r="S1947" s="294">
        <f>P1947</f>
        <v>0</v>
      </c>
    </row>
    <row r="1948" spans="1:19" ht="15.6" hidden="1" thickBot="1" x14ac:dyDescent="0.35">
      <c r="A1948" s="307" t="s">
        <v>122</v>
      </c>
      <c r="B1948" s="291" t="s">
        <v>120</v>
      </c>
      <c r="C1948" s="292">
        <f>IF(E1948+G1948=0, 0, ROUND((P1948-Q1948)/(G1948+E1948)/12,0))</f>
        <v>0</v>
      </c>
      <c r="D1948" s="294">
        <f>IF(F1948=0,0,ROUND(Q1948/F1948,0))</f>
        <v>0</v>
      </c>
      <c r="E1948" s="390"/>
      <c r="F1948" s="391"/>
      <c r="G1948" s="392"/>
      <c r="H1948" s="315"/>
      <c r="I1948" s="316"/>
      <c r="J1948" s="292" t="s">
        <v>120</v>
      </c>
      <c r="K1948" s="292">
        <f>H1948</f>
        <v>0</v>
      </c>
      <c r="L1948" s="316"/>
      <c r="M1948" s="316"/>
      <c r="N1948" s="292" t="s">
        <v>120</v>
      </c>
      <c r="O1948" s="292">
        <f>L1948</f>
        <v>0</v>
      </c>
      <c r="P1948" s="292">
        <f>H1948+L1948</f>
        <v>0</v>
      </c>
      <c r="Q1948" s="292">
        <f>I1948+M1948</f>
        <v>0</v>
      </c>
      <c r="R1948" s="292" t="s">
        <v>120</v>
      </c>
      <c r="S1948" s="294">
        <f>P1948</f>
        <v>0</v>
      </c>
    </row>
    <row r="1949" spans="1:19" ht="15.6" hidden="1" thickBot="1" x14ac:dyDescent="0.35">
      <c r="A1949" s="307" t="s">
        <v>123</v>
      </c>
      <c r="B1949" s="291" t="s">
        <v>120</v>
      </c>
      <c r="C1949" s="292" t="s">
        <v>120</v>
      </c>
      <c r="D1949" s="294" t="s">
        <v>120</v>
      </c>
      <c r="E1949" s="379" t="s">
        <v>120</v>
      </c>
      <c r="F1949" s="380" t="s">
        <v>120</v>
      </c>
      <c r="G1949" s="381" t="s">
        <v>120</v>
      </c>
      <c r="H1949" s="295" t="s">
        <v>120</v>
      </c>
      <c r="I1949" s="292" t="s">
        <v>120</v>
      </c>
      <c r="J1949" s="316"/>
      <c r="K1949" s="292">
        <f>J1949</f>
        <v>0</v>
      </c>
      <c r="L1949" s="292" t="s">
        <v>120</v>
      </c>
      <c r="M1949" s="292" t="s">
        <v>120</v>
      </c>
      <c r="N1949" s="316"/>
      <c r="O1949" s="292">
        <f>N1949</f>
        <v>0</v>
      </c>
      <c r="P1949" s="292" t="s">
        <v>120</v>
      </c>
      <c r="Q1949" s="292" t="s">
        <v>120</v>
      </c>
      <c r="R1949" s="292">
        <f>J1949+N1949</f>
        <v>0</v>
      </c>
      <c r="S1949" s="294">
        <f>R1949</f>
        <v>0</v>
      </c>
    </row>
    <row r="1950" spans="1:19" ht="18.600000000000001" hidden="1" thickBot="1" x14ac:dyDescent="0.35">
      <c r="A1950" s="308" t="s">
        <v>125</v>
      </c>
      <c r="B1950" s="309"/>
      <c r="C1950" s="292">
        <f>IF(E1950+G1950=0, 0, ROUND((P1950-Q1950)/(G1950+E1950)/12,0))</f>
        <v>0</v>
      </c>
      <c r="D1950" s="294">
        <f>IF(F1950=0,0,ROUND(Q1950/F1950,0))</f>
        <v>0</v>
      </c>
      <c r="E1950" s="379">
        <f>E1951+E1952</f>
        <v>0</v>
      </c>
      <c r="F1950" s="380">
        <f>F1951+F1952</f>
        <v>0</v>
      </c>
      <c r="G1950" s="381">
        <f>G1951+G1952</f>
        <v>0</v>
      </c>
      <c r="H1950" s="295">
        <f>H1951+H1952</f>
        <v>0</v>
      </c>
      <c r="I1950" s="292">
        <f t="shared" ref="I1950" si="624">I1951+I1952</f>
        <v>0</v>
      </c>
      <c r="J1950" s="292">
        <f>J1953</f>
        <v>0</v>
      </c>
      <c r="K1950" s="292">
        <f>IF(H1950+J1950=K1951+K1952+K1953,H1950+J1950,"CHYBA")</f>
        <v>0</v>
      </c>
      <c r="L1950" s="292">
        <f>L1951+L1952</f>
        <v>0</v>
      </c>
      <c r="M1950" s="292">
        <f>M1951+M1952</f>
        <v>0</v>
      </c>
      <c r="N1950" s="292">
        <f>N1953</f>
        <v>0</v>
      </c>
      <c r="O1950" s="292">
        <f>IF(L1950+N1950=O1951+O1952+O1953,L1950+N1950,"CHYBA")</f>
        <v>0</v>
      </c>
      <c r="P1950" s="292">
        <f>P1951+P1952</f>
        <v>0</v>
      </c>
      <c r="Q1950" s="292">
        <f>Q1951+Q1952</f>
        <v>0</v>
      </c>
      <c r="R1950" s="292">
        <f>R1953</f>
        <v>0</v>
      </c>
      <c r="S1950" s="294">
        <f>IF(P1950+R1950=S1951+S1952+S1953,P1950+R1950,"CHYBA")</f>
        <v>0</v>
      </c>
    </row>
    <row r="1951" spans="1:19" ht="15.6" hidden="1" thickBot="1" x14ac:dyDescent="0.35">
      <c r="A1951" s="307" t="s">
        <v>121</v>
      </c>
      <c r="B1951" s="291" t="s">
        <v>120</v>
      </c>
      <c r="C1951" s="292">
        <f>IF(E1951+G1951=0, 0, ROUND((P1951-Q1951)/(G1951+E1951)/12,0))</f>
        <v>0</v>
      </c>
      <c r="D1951" s="294">
        <f>IF(F1951=0,0,ROUND(Q1951/F1951,0))</f>
        <v>0</v>
      </c>
      <c r="E1951" s="390"/>
      <c r="F1951" s="391"/>
      <c r="G1951" s="392"/>
      <c r="H1951" s="315"/>
      <c r="I1951" s="316"/>
      <c r="J1951" s="292" t="s">
        <v>120</v>
      </c>
      <c r="K1951" s="292">
        <f>H1951</f>
        <v>0</v>
      </c>
      <c r="L1951" s="316"/>
      <c r="M1951" s="316"/>
      <c r="N1951" s="292" t="s">
        <v>120</v>
      </c>
      <c r="O1951" s="292">
        <f>L1951</f>
        <v>0</v>
      </c>
      <c r="P1951" s="292">
        <f>H1951+L1951</f>
        <v>0</v>
      </c>
      <c r="Q1951" s="292">
        <f>I1951+M1951</f>
        <v>0</v>
      </c>
      <c r="R1951" s="292" t="s">
        <v>120</v>
      </c>
      <c r="S1951" s="294">
        <f>P1951</f>
        <v>0</v>
      </c>
    </row>
    <row r="1952" spans="1:19" ht="15.6" hidden="1" thickBot="1" x14ac:dyDescent="0.35">
      <c r="A1952" s="307" t="s">
        <v>122</v>
      </c>
      <c r="B1952" s="291" t="s">
        <v>120</v>
      </c>
      <c r="C1952" s="292">
        <f>IF(E1952+G1952=0, 0, ROUND((P1952-Q1952)/(G1952+E1952)/12,0))</f>
        <v>0</v>
      </c>
      <c r="D1952" s="294">
        <f>IF(F1952=0,0,ROUND(Q1952/F1952,0))</f>
        <v>0</v>
      </c>
      <c r="E1952" s="390"/>
      <c r="F1952" s="391"/>
      <c r="G1952" s="392"/>
      <c r="H1952" s="315"/>
      <c r="I1952" s="316"/>
      <c r="J1952" s="292" t="s">
        <v>120</v>
      </c>
      <c r="K1952" s="292">
        <f>H1952</f>
        <v>0</v>
      </c>
      <c r="L1952" s="316"/>
      <c r="M1952" s="316"/>
      <c r="N1952" s="292" t="s">
        <v>120</v>
      </c>
      <c r="O1952" s="292">
        <f>L1952</f>
        <v>0</v>
      </c>
      <c r="P1952" s="292">
        <f>H1952+L1952</f>
        <v>0</v>
      </c>
      <c r="Q1952" s="292">
        <f>I1952+M1952</f>
        <v>0</v>
      </c>
      <c r="R1952" s="292" t="s">
        <v>120</v>
      </c>
      <c r="S1952" s="294">
        <f>P1952</f>
        <v>0</v>
      </c>
    </row>
    <row r="1953" spans="1:19" ht="15.6" hidden="1" thickBot="1" x14ac:dyDescent="0.35">
      <c r="A1953" s="307" t="s">
        <v>123</v>
      </c>
      <c r="B1953" s="291" t="s">
        <v>120</v>
      </c>
      <c r="C1953" s="292" t="s">
        <v>120</v>
      </c>
      <c r="D1953" s="294" t="s">
        <v>120</v>
      </c>
      <c r="E1953" s="379" t="s">
        <v>120</v>
      </c>
      <c r="F1953" s="380" t="s">
        <v>120</v>
      </c>
      <c r="G1953" s="381" t="s">
        <v>120</v>
      </c>
      <c r="H1953" s="295" t="s">
        <v>120</v>
      </c>
      <c r="I1953" s="292" t="s">
        <v>120</v>
      </c>
      <c r="J1953" s="316"/>
      <c r="K1953" s="292">
        <f>J1953</f>
        <v>0</v>
      </c>
      <c r="L1953" s="292" t="s">
        <v>120</v>
      </c>
      <c r="M1953" s="292" t="s">
        <v>120</v>
      </c>
      <c r="N1953" s="316"/>
      <c r="O1953" s="292">
        <f>N1953</f>
        <v>0</v>
      </c>
      <c r="P1953" s="292" t="s">
        <v>120</v>
      </c>
      <c r="Q1953" s="292" t="s">
        <v>120</v>
      </c>
      <c r="R1953" s="292">
        <f>J1953+N1953</f>
        <v>0</v>
      </c>
      <c r="S1953" s="294">
        <f>R1953</f>
        <v>0</v>
      </c>
    </row>
    <row r="1954" spans="1:19" ht="18.600000000000001" hidden="1" thickBot="1" x14ac:dyDescent="0.35">
      <c r="A1954" s="308" t="s">
        <v>125</v>
      </c>
      <c r="B1954" s="309"/>
      <c r="C1954" s="292">
        <f>IF(E1954+G1954=0, 0, ROUND((P1954-Q1954)/(G1954+E1954)/12,0))</f>
        <v>0</v>
      </c>
      <c r="D1954" s="294">
        <f>IF(F1954=0,0,ROUND(Q1954/F1954,0))</f>
        <v>0</v>
      </c>
      <c r="E1954" s="379">
        <f>E1955+E1956</f>
        <v>0</v>
      </c>
      <c r="F1954" s="380">
        <f>F1955+F1956</f>
        <v>0</v>
      </c>
      <c r="G1954" s="381">
        <f>G1955+G1956</f>
        <v>0</v>
      </c>
      <c r="H1954" s="295">
        <f>H1955+H1956</f>
        <v>0</v>
      </c>
      <c r="I1954" s="292">
        <f t="shared" ref="I1954" si="625">I1955+I1956</f>
        <v>0</v>
      </c>
      <c r="J1954" s="292">
        <f>J1957</f>
        <v>0</v>
      </c>
      <c r="K1954" s="292">
        <f>IF(H1954+J1954=K1955+K1956+K1957,H1954+J1954,"CHYBA")</f>
        <v>0</v>
      </c>
      <c r="L1954" s="292">
        <f>L1955+L1956</f>
        <v>0</v>
      </c>
      <c r="M1954" s="292">
        <f>M1955+M1956</f>
        <v>0</v>
      </c>
      <c r="N1954" s="292">
        <f>N1957</f>
        <v>0</v>
      </c>
      <c r="O1954" s="292">
        <f>IF(L1954+N1954=O1955+O1956+O1957,L1954+N1954,"CHYBA")</f>
        <v>0</v>
      </c>
      <c r="P1954" s="292">
        <f>P1955+P1956</f>
        <v>0</v>
      </c>
      <c r="Q1954" s="292">
        <f>Q1955+Q1956</f>
        <v>0</v>
      </c>
      <c r="R1954" s="292">
        <f>R1957</f>
        <v>0</v>
      </c>
      <c r="S1954" s="294">
        <f>IF(P1954+R1954=S1955+S1956+S1957,P1954+R1954,"CHYBA")</f>
        <v>0</v>
      </c>
    </row>
    <row r="1955" spans="1:19" ht="15.6" hidden="1" thickBot="1" x14ac:dyDescent="0.35">
      <c r="A1955" s="307" t="s">
        <v>121</v>
      </c>
      <c r="B1955" s="291" t="s">
        <v>120</v>
      </c>
      <c r="C1955" s="292">
        <f>IF(E1955+G1955=0, 0, ROUND((P1955-Q1955)/(G1955+E1955)/12,0))</f>
        <v>0</v>
      </c>
      <c r="D1955" s="294">
        <f>IF(F1955=0,0,ROUND(Q1955/F1955,0))</f>
        <v>0</v>
      </c>
      <c r="E1955" s="390"/>
      <c r="F1955" s="391"/>
      <c r="G1955" s="392"/>
      <c r="H1955" s="315"/>
      <c r="I1955" s="316"/>
      <c r="J1955" s="292" t="s">
        <v>120</v>
      </c>
      <c r="K1955" s="292">
        <f>H1955</f>
        <v>0</v>
      </c>
      <c r="L1955" s="316"/>
      <c r="M1955" s="316"/>
      <c r="N1955" s="292" t="s">
        <v>120</v>
      </c>
      <c r="O1955" s="292">
        <f>L1955</f>
        <v>0</v>
      </c>
      <c r="P1955" s="292">
        <f>H1955+L1955</f>
        <v>0</v>
      </c>
      <c r="Q1955" s="292">
        <f>I1955+M1955</f>
        <v>0</v>
      </c>
      <c r="R1955" s="292" t="s">
        <v>120</v>
      </c>
      <c r="S1955" s="294">
        <f>P1955</f>
        <v>0</v>
      </c>
    </row>
    <row r="1956" spans="1:19" ht="15.6" hidden="1" thickBot="1" x14ac:dyDescent="0.35">
      <c r="A1956" s="307" t="s">
        <v>122</v>
      </c>
      <c r="B1956" s="291" t="s">
        <v>120</v>
      </c>
      <c r="C1956" s="292">
        <f>IF(E1956+G1956=0, 0, ROUND((P1956-Q1956)/(G1956+E1956)/12,0))</f>
        <v>0</v>
      </c>
      <c r="D1956" s="294">
        <f>IF(F1956=0,0,ROUND(Q1956/F1956,0))</f>
        <v>0</v>
      </c>
      <c r="E1956" s="390"/>
      <c r="F1956" s="391"/>
      <c r="G1956" s="392"/>
      <c r="H1956" s="315"/>
      <c r="I1956" s="316"/>
      <c r="J1956" s="292" t="s">
        <v>120</v>
      </c>
      <c r="K1956" s="292">
        <f>H1956</f>
        <v>0</v>
      </c>
      <c r="L1956" s="316"/>
      <c r="M1956" s="316"/>
      <c r="N1956" s="292" t="s">
        <v>120</v>
      </c>
      <c r="O1956" s="292">
        <f>L1956</f>
        <v>0</v>
      </c>
      <c r="P1956" s="292">
        <f>H1956+L1956</f>
        <v>0</v>
      </c>
      <c r="Q1956" s="292">
        <f>I1956+M1956</f>
        <v>0</v>
      </c>
      <c r="R1956" s="292" t="s">
        <v>120</v>
      </c>
      <c r="S1956" s="294">
        <f>P1956</f>
        <v>0</v>
      </c>
    </row>
    <row r="1957" spans="1:19" ht="15.6" hidden="1" thickBot="1" x14ac:dyDescent="0.35">
      <c r="A1957" s="307" t="s">
        <v>123</v>
      </c>
      <c r="B1957" s="291" t="s">
        <v>120</v>
      </c>
      <c r="C1957" s="292" t="s">
        <v>120</v>
      </c>
      <c r="D1957" s="294" t="s">
        <v>120</v>
      </c>
      <c r="E1957" s="379" t="s">
        <v>120</v>
      </c>
      <c r="F1957" s="380" t="s">
        <v>120</v>
      </c>
      <c r="G1957" s="381" t="s">
        <v>120</v>
      </c>
      <c r="H1957" s="295" t="s">
        <v>120</v>
      </c>
      <c r="I1957" s="292" t="s">
        <v>120</v>
      </c>
      <c r="J1957" s="316"/>
      <c r="K1957" s="292">
        <f>J1957</f>
        <v>0</v>
      </c>
      <c r="L1957" s="292" t="s">
        <v>120</v>
      </c>
      <c r="M1957" s="292" t="s">
        <v>120</v>
      </c>
      <c r="N1957" s="316"/>
      <c r="O1957" s="292">
        <f>N1957</f>
        <v>0</v>
      </c>
      <c r="P1957" s="292" t="s">
        <v>120</v>
      </c>
      <c r="Q1957" s="292" t="s">
        <v>120</v>
      </c>
      <c r="R1957" s="292">
        <f>J1957+N1957</f>
        <v>0</v>
      </c>
      <c r="S1957" s="294">
        <f>R1957</f>
        <v>0</v>
      </c>
    </row>
    <row r="1958" spans="1:19" ht="18.600000000000001" hidden="1" thickBot="1" x14ac:dyDescent="0.35">
      <c r="A1958" s="308" t="s">
        <v>125</v>
      </c>
      <c r="B1958" s="309"/>
      <c r="C1958" s="292">
        <f>IF(E1958+G1958=0, 0, ROUND((P1958-Q1958)/(G1958+E1958)/12,0))</f>
        <v>0</v>
      </c>
      <c r="D1958" s="294">
        <f>IF(F1958=0,0,ROUND(Q1958/F1958,0))</f>
        <v>0</v>
      </c>
      <c r="E1958" s="379">
        <f>E1959+E1960</f>
        <v>0</v>
      </c>
      <c r="F1958" s="380">
        <f>F1959+F1960</f>
        <v>0</v>
      </c>
      <c r="G1958" s="381">
        <f>G1959+G1960</f>
        <v>0</v>
      </c>
      <c r="H1958" s="295">
        <f>H1959+H1960</f>
        <v>0</v>
      </c>
      <c r="I1958" s="292">
        <f t="shared" ref="I1958" si="626">I1959+I1960</f>
        <v>0</v>
      </c>
      <c r="J1958" s="292">
        <f>J1961</f>
        <v>0</v>
      </c>
      <c r="K1958" s="292">
        <f>IF(H1958+J1958=K1959+K1960+K1961,H1958+J1958,"CHYBA")</f>
        <v>0</v>
      </c>
      <c r="L1958" s="292">
        <f>L1959+L1960</f>
        <v>0</v>
      </c>
      <c r="M1958" s="292">
        <f>M1959+M1960</f>
        <v>0</v>
      </c>
      <c r="N1958" s="292">
        <f>N1961</f>
        <v>0</v>
      </c>
      <c r="O1958" s="292">
        <f>IF(L1958+N1958=O1959+O1960+O1961,L1958+N1958,"CHYBA")</f>
        <v>0</v>
      </c>
      <c r="P1958" s="292">
        <f>P1959+P1960</f>
        <v>0</v>
      </c>
      <c r="Q1958" s="292">
        <f>Q1959+Q1960</f>
        <v>0</v>
      </c>
      <c r="R1958" s="292">
        <f>R1961</f>
        <v>0</v>
      </c>
      <c r="S1958" s="294">
        <f>IF(P1958+R1958=S1959+S1960+S1961,P1958+R1958,"CHYBA")</f>
        <v>0</v>
      </c>
    </row>
    <row r="1959" spans="1:19" ht="15.6" hidden="1" thickBot="1" x14ac:dyDescent="0.35">
      <c r="A1959" s="307" t="s">
        <v>121</v>
      </c>
      <c r="B1959" s="291" t="s">
        <v>120</v>
      </c>
      <c r="C1959" s="292">
        <f>IF(E1959+G1959=0, 0, ROUND((P1959-Q1959)/(G1959+E1959)/12,0))</f>
        <v>0</v>
      </c>
      <c r="D1959" s="294">
        <f>IF(F1959=0,0,ROUND(Q1959/F1959,0))</f>
        <v>0</v>
      </c>
      <c r="E1959" s="390"/>
      <c r="F1959" s="391"/>
      <c r="G1959" s="392"/>
      <c r="H1959" s="315"/>
      <c r="I1959" s="316"/>
      <c r="J1959" s="292" t="s">
        <v>120</v>
      </c>
      <c r="K1959" s="292">
        <f>H1959</f>
        <v>0</v>
      </c>
      <c r="L1959" s="316"/>
      <c r="M1959" s="316"/>
      <c r="N1959" s="292" t="s">
        <v>120</v>
      </c>
      <c r="O1959" s="292">
        <f>L1959</f>
        <v>0</v>
      </c>
      <c r="P1959" s="292">
        <f>H1959+L1959</f>
        <v>0</v>
      </c>
      <c r="Q1959" s="292">
        <f>I1959+M1959</f>
        <v>0</v>
      </c>
      <c r="R1959" s="292" t="s">
        <v>120</v>
      </c>
      <c r="S1959" s="294">
        <f>P1959</f>
        <v>0</v>
      </c>
    </row>
    <row r="1960" spans="1:19" ht="15.6" hidden="1" thickBot="1" x14ac:dyDescent="0.35">
      <c r="A1960" s="307" t="s">
        <v>122</v>
      </c>
      <c r="B1960" s="291" t="s">
        <v>120</v>
      </c>
      <c r="C1960" s="292">
        <f>IF(E1960+G1960=0, 0, ROUND((P1960-Q1960)/(G1960+E1960)/12,0))</f>
        <v>0</v>
      </c>
      <c r="D1960" s="294">
        <f>IF(F1960=0,0,ROUND(Q1960/F1960,0))</f>
        <v>0</v>
      </c>
      <c r="E1960" s="390"/>
      <c r="F1960" s="391"/>
      <c r="G1960" s="392"/>
      <c r="H1960" s="315"/>
      <c r="I1960" s="316"/>
      <c r="J1960" s="292" t="s">
        <v>120</v>
      </c>
      <c r="K1960" s="292">
        <f>H1960</f>
        <v>0</v>
      </c>
      <c r="L1960" s="316"/>
      <c r="M1960" s="316"/>
      <c r="N1960" s="292" t="s">
        <v>120</v>
      </c>
      <c r="O1960" s="292">
        <f>L1960</f>
        <v>0</v>
      </c>
      <c r="P1960" s="292">
        <f>H1960+L1960</f>
        <v>0</v>
      </c>
      <c r="Q1960" s="292">
        <f>I1960+M1960</f>
        <v>0</v>
      </c>
      <c r="R1960" s="292" t="s">
        <v>120</v>
      </c>
      <c r="S1960" s="294">
        <f>P1960</f>
        <v>0</v>
      </c>
    </row>
    <row r="1961" spans="1:19" ht="15.6" hidden="1" thickBot="1" x14ac:dyDescent="0.35">
      <c r="A1961" s="307" t="s">
        <v>123</v>
      </c>
      <c r="B1961" s="291" t="s">
        <v>120</v>
      </c>
      <c r="C1961" s="292" t="s">
        <v>120</v>
      </c>
      <c r="D1961" s="294" t="s">
        <v>120</v>
      </c>
      <c r="E1961" s="379" t="s">
        <v>120</v>
      </c>
      <c r="F1961" s="380" t="s">
        <v>120</v>
      </c>
      <c r="G1961" s="381" t="s">
        <v>120</v>
      </c>
      <c r="H1961" s="295" t="s">
        <v>120</v>
      </c>
      <c r="I1961" s="292" t="s">
        <v>120</v>
      </c>
      <c r="J1961" s="316"/>
      <c r="K1961" s="292">
        <f>J1961</f>
        <v>0</v>
      </c>
      <c r="L1961" s="292" t="s">
        <v>120</v>
      </c>
      <c r="M1961" s="292" t="s">
        <v>120</v>
      </c>
      <c r="N1961" s="316"/>
      <c r="O1961" s="292">
        <f>N1961</f>
        <v>0</v>
      </c>
      <c r="P1961" s="292" t="s">
        <v>120</v>
      </c>
      <c r="Q1961" s="292" t="s">
        <v>120</v>
      </c>
      <c r="R1961" s="292">
        <f>J1961+N1961</f>
        <v>0</v>
      </c>
      <c r="S1961" s="294">
        <f>R1961</f>
        <v>0</v>
      </c>
    </row>
    <row r="1962" spans="1:19" ht="18.600000000000001" hidden="1" thickBot="1" x14ac:dyDescent="0.35">
      <c r="A1962" s="308" t="s">
        <v>125</v>
      </c>
      <c r="B1962" s="309"/>
      <c r="C1962" s="292">
        <f>IF(E1962+G1962=0, 0, ROUND((P1962-Q1962)/(G1962+E1962)/12,0))</f>
        <v>0</v>
      </c>
      <c r="D1962" s="294">
        <f>IF(F1962=0,0,ROUND(Q1962/F1962,0))</f>
        <v>0</v>
      </c>
      <c r="E1962" s="379">
        <f>E1963+E1964</f>
        <v>0</v>
      </c>
      <c r="F1962" s="380">
        <f>F1963+F1964</f>
        <v>0</v>
      </c>
      <c r="G1962" s="381">
        <f>G1963+G1964</f>
        <v>0</v>
      </c>
      <c r="H1962" s="295">
        <f>H1963+H1964</f>
        <v>0</v>
      </c>
      <c r="I1962" s="292">
        <f t="shared" ref="I1962" si="627">I1963+I1964</f>
        <v>0</v>
      </c>
      <c r="J1962" s="292">
        <f>J1965</f>
        <v>0</v>
      </c>
      <c r="K1962" s="292">
        <f>IF(H1962+J1962=K1963+K1964+K1965,H1962+J1962,"CHYBA")</f>
        <v>0</v>
      </c>
      <c r="L1962" s="292">
        <f>L1963+L1964</f>
        <v>0</v>
      </c>
      <c r="M1962" s="292">
        <f>M1963+M1964</f>
        <v>0</v>
      </c>
      <c r="N1962" s="292">
        <f>N1965</f>
        <v>0</v>
      </c>
      <c r="O1962" s="292">
        <f>IF(L1962+N1962=O1963+O1964+O1965,L1962+N1962,"CHYBA")</f>
        <v>0</v>
      </c>
      <c r="P1962" s="292">
        <f>P1963+P1964</f>
        <v>0</v>
      </c>
      <c r="Q1962" s="292">
        <f>Q1963+Q1964</f>
        <v>0</v>
      </c>
      <c r="R1962" s="292">
        <f>R1965</f>
        <v>0</v>
      </c>
      <c r="S1962" s="294">
        <f>IF(P1962+R1962=S1963+S1964+S1965,P1962+R1962,"CHYBA")</f>
        <v>0</v>
      </c>
    </row>
    <row r="1963" spans="1:19" ht="15.6" hidden="1" thickBot="1" x14ac:dyDescent="0.35">
      <c r="A1963" s="307" t="s">
        <v>121</v>
      </c>
      <c r="B1963" s="291" t="s">
        <v>120</v>
      </c>
      <c r="C1963" s="292">
        <f>IF(E1963+G1963=0, 0, ROUND((P1963-Q1963)/(G1963+E1963)/12,0))</f>
        <v>0</v>
      </c>
      <c r="D1963" s="294">
        <f>IF(F1963=0,0,ROUND(Q1963/F1963,0))</f>
        <v>0</v>
      </c>
      <c r="E1963" s="390"/>
      <c r="F1963" s="391"/>
      <c r="G1963" s="392"/>
      <c r="H1963" s="315"/>
      <c r="I1963" s="316"/>
      <c r="J1963" s="292" t="s">
        <v>120</v>
      </c>
      <c r="K1963" s="292">
        <f>H1963</f>
        <v>0</v>
      </c>
      <c r="L1963" s="316"/>
      <c r="M1963" s="316"/>
      <c r="N1963" s="292" t="s">
        <v>120</v>
      </c>
      <c r="O1963" s="292">
        <f>L1963</f>
        <v>0</v>
      </c>
      <c r="P1963" s="292">
        <f>H1963+L1963</f>
        <v>0</v>
      </c>
      <c r="Q1963" s="292">
        <f>I1963+M1963</f>
        <v>0</v>
      </c>
      <c r="R1963" s="292" t="s">
        <v>120</v>
      </c>
      <c r="S1963" s="294">
        <f>P1963</f>
        <v>0</v>
      </c>
    </row>
    <row r="1964" spans="1:19" ht="15.6" hidden="1" thickBot="1" x14ac:dyDescent="0.35">
      <c r="A1964" s="307" t="s">
        <v>122</v>
      </c>
      <c r="B1964" s="291" t="s">
        <v>120</v>
      </c>
      <c r="C1964" s="292">
        <f>IF(E1964+G1964=0, 0, ROUND((P1964-Q1964)/(G1964+E1964)/12,0))</f>
        <v>0</v>
      </c>
      <c r="D1964" s="294">
        <f>IF(F1964=0,0,ROUND(Q1964/F1964,0))</f>
        <v>0</v>
      </c>
      <c r="E1964" s="390"/>
      <c r="F1964" s="391"/>
      <c r="G1964" s="392"/>
      <c r="H1964" s="315"/>
      <c r="I1964" s="316"/>
      <c r="J1964" s="292" t="s">
        <v>120</v>
      </c>
      <c r="K1964" s="292">
        <f>H1964</f>
        <v>0</v>
      </c>
      <c r="L1964" s="316"/>
      <c r="M1964" s="316"/>
      <c r="N1964" s="292" t="s">
        <v>120</v>
      </c>
      <c r="O1964" s="292">
        <f>L1964</f>
        <v>0</v>
      </c>
      <c r="P1964" s="292">
        <f>H1964+L1964</f>
        <v>0</v>
      </c>
      <c r="Q1964" s="292">
        <f>I1964+M1964</f>
        <v>0</v>
      </c>
      <c r="R1964" s="292" t="s">
        <v>120</v>
      </c>
      <c r="S1964" s="294">
        <f>P1964</f>
        <v>0</v>
      </c>
    </row>
    <row r="1965" spans="1:19" ht="15.6" hidden="1" thickBot="1" x14ac:dyDescent="0.35">
      <c r="A1965" s="307" t="s">
        <v>123</v>
      </c>
      <c r="B1965" s="291" t="s">
        <v>120</v>
      </c>
      <c r="C1965" s="292" t="s">
        <v>120</v>
      </c>
      <c r="D1965" s="294" t="s">
        <v>120</v>
      </c>
      <c r="E1965" s="379" t="s">
        <v>120</v>
      </c>
      <c r="F1965" s="380" t="s">
        <v>120</v>
      </c>
      <c r="G1965" s="381" t="s">
        <v>120</v>
      </c>
      <c r="H1965" s="295" t="s">
        <v>120</v>
      </c>
      <c r="I1965" s="292" t="s">
        <v>120</v>
      </c>
      <c r="J1965" s="316"/>
      <c r="K1965" s="292">
        <f>J1965</f>
        <v>0</v>
      </c>
      <c r="L1965" s="292" t="s">
        <v>120</v>
      </c>
      <c r="M1965" s="292" t="s">
        <v>120</v>
      </c>
      <c r="N1965" s="316"/>
      <c r="O1965" s="292">
        <f>N1965</f>
        <v>0</v>
      </c>
      <c r="P1965" s="292" t="s">
        <v>120</v>
      </c>
      <c r="Q1965" s="292" t="s">
        <v>120</v>
      </c>
      <c r="R1965" s="292">
        <f>J1965+N1965</f>
        <v>0</v>
      </c>
      <c r="S1965" s="294">
        <f>R1965</f>
        <v>0</v>
      </c>
    </row>
    <row r="1966" spans="1:19" ht="18.600000000000001" hidden="1" thickBot="1" x14ac:dyDescent="0.35">
      <c r="A1966" s="308" t="s">
        <v>125</v>
      </c>
      <c r="B1966" s="309"/>
      <c r="C1966" s="292">
        <f>IF(E1966+G1966=0, 0, ROUND((P1966-Q1966)/(G1966+E1966)/12,0))</f>
        <v>0</v>
      </c>
      <c r="D1966" s="294">
        <f>IF(F1966=0,0,ROUND(Q1966/F1966,0))</f>
        <v>0</v>
      </c>
      <c r="E1966" s="379">
        <f>E1967+E1968</f>
        <v>0</v>
      </c>
      <c r="F1966" s="380">
        <f>F1967+F1968</f>
        <v>0</v>
      </c>
      <c r="G1966" s="381">
        <f>G1967+G1968</f>
        <v>0</v>
      </c>
      <c r="H1966" s="295">
        <f>H1967+H1968</f>
        <v>0</v>
      </c>
      <c r="I1966" s="292">
        <f t="shared" ref="I1966" si="628">I1967+I1968</f>
        <v>0</v>
      </c>
      <c r="J1966" s="292">
        <f>J1969</f>
        <v>0</v>
      </c>
      <c r="K1966" s="292">
        <f>IF(H1966+J1966=K1967+K1968+K1969,H1966+J1966,"CHYBA")</f>
        <v>0</v>
      </c>
      <c r="L1966" s="292">
        <f>L1967+L1968</f>
        <v>0</v>
      </c>
      <c r="M1966" s="292">
        <f>M1967+M1968</f>
        <v>0</v>
      </c>
      <c r="N1966" s="292">
        <f>N1969</f>
        <v>0</v>
      </c>
      <c r="O1966" s="292">
        <f>IF(L1966+N1966=O1967+O1968+O1969,L1966+N1966,"CHYBA")</f>
        <v>0</v>
      </c>
      <c r="P1966" s="292">
        <f>P1967+P1968</f>
        <v>0</v>
      </c>
      <c r="Q1966" s="292">
        <f>Q1967+Q1968</f>
        <v>0</v>
      </c>
      <c r="R1966" s="292">
        <f>R1969</f>
        <v>0</v>
      </c>
      <c r="S1966" s="294">
        <f>IF(P1966+R1966=S1967+S1968+S1969,P1966+R1966,"CHYBA")</f>
        <v>0</v>
      </c>
    </row>
    <row r="1967" spans="1:19" ht="15.6" hidden="1" thickBot="1" x14ac:dyDescent="0.35">
      <c r="A1967" s="307" t="s">
        <v>121</v>
      </c>
      <c r="B1967" s="291" t="s">
        <v>120</v>
      </c>
      <c r="C1967" s="292">
        <f>IF(E1967+G1967=0, 0, ROUND((P1967-Q1967)/(G1967+E1967)/12,0))</f>
        <v>0</v>
      </c>
      <c r="D1967" s="294">
        <f>IF(F1967=0,0,ROUND(Q1967/F1967,0))</f>
        <v>0</v>
      </c>
      <c r="E1967" s="390"/>
      <c r="F1967" s="391"/>
      <c r="G1967" s="392"/>
      <c r="H1967" s="315"/>
      <c r="I1967" s="316"/>
      <c r="J1967" s="292" t="s">
        <v>120</v>
      </c>
      <c r="K1967" s="292">
        <f>H1967</f>
        <v>0</v>
      </c>
      <c r="L1967" s="316"/>
      <c r="M1967" s="316"/>
      <c r="N1967" s="292" t="s">
        <v>120</v>
      </c>
      <c r="O1967" s="292">
        <f>L1967</f>
        <v>0</v>
      </c>
      <c r="P1967" s="292">
        <f>H1967+L1967</f>
        <v>0</v>
      </c>
      <c r="Q1967" s="292">
        <f>I1967+M1967</f>
        <v>0</v>
      </c>
      <c r="R1967" s="292" t="s">
        <v>120</v>
      </c>
      <c r="S1967" s="294">
        <f>P1967</f>
        <v>0</v>
      </c>
    </row>
    <row r="1968" spans="1:19" ht="15.6" hidden="1" thickBot="1" x14ac:dyDescent="0.35">
      <c r="A1968" s="307" t="s">
        <v>122</v>
      </c>
      <c r="B1968" s="291" t="s">
        <v>120</v>
      </c>
      <c r="C1968" s="292">
        <f>IF(E1968+G1968=0, 0, ROUND((P1968-Q1968)/(G1968+E1968)/12,0))</f>
        <v>0</v>
      </c>
      <c r="D1968" s="294">
        <f>IF(F1968=0,0,ROUND(Q1968/F1968,0))</f>
        <v>0</v>
      </c>
      <c r="E1968" s="390"/>
      <c r="F1968" s="391"/>
      <c r="G1968" s="392"/>
      <c r="H1968" s="315"/>
      <c r="I1968" s="316"/>
      <c r="J1968" s="292" t="s">
        <v>120</v>
      </c>
      <c r="K1968" s="292">
        <f>H1968</f>
        <v>0</v>
      </c>
      <c r="L1968" s="316"/>
      <c r="M1968" s="316"/>
      <c r="N1968" s="292" t="s">
        <v>120</v>
      </c>
      <c r="O1968" s="292">
        <f>L1968</f>
        <v>0</v>
      </c>
      <c r="P1968" s="292">
        <f>H1968+L1968</f>
        <v>0</v>
      </c>
      <c r="Q1968" s="292">
        <f>I1968+M1968</f>
        <v>0</v>
      </c>
      <c r="R1968" s="292" t="s">
        <v>120</v>
      </c>
      <c r="S1968" s="294">
        <f>P1968</f>
        <v>0</v>
      </c>
    </row>
    <row r="1969" spans="1:19" ht="15.6" hidden="1" thickBot="1" x14ac:dyDescent="0.35">
      <c r="A1969" s="325" t="s">
        <v>123</v>
      </c>
      <c r="B1969" s="326" t="s">
        <v>120</v>
      </c>
      <c r="C1969" s="327" t="s">
        <v>120</v>
      </c>
      <c r="D1969" s="333" t="s">
        <v>120</v>
      </c>
      <c r="E1969" s="382" t="s">
        <v>120</v>
      </c>
      <c r="F1969" s="383" t="s">
        <v>120</v>
      </c>
      <c r="G1969" s="384" t="s">
        <v>120</v>
      </c>
      <c r="H1969" s="331" t="s">
        <v>120</v>
      </c>
      <c r="I1969" s="327" t="s">
        <v>120</v>
      </c>
      <c r="J1969" s="332"/>
      <c r="K1969" s="327">
        <f>J1969</f>
        <v>0</v>
      </c>
      <c r="L1969" s="327" t="s">
        <v>120</v>
      </c>
      <c r="M1969" s="327" t="s">
        <v>120</v>
      </c>
      <c r="N1969" s="332"/>
      <c r="O1969" s="327">
        <f>N1969</f>
        <v>0</v>
      </c>
      <c r="P1969" s="327" t="s">
        <v>120</v>
      </c>
      <c r="Q1969" s="327" t="s">
        <v>120</v>
      </c>
      <c r="R1969" s="327">
        <f>J1969+N1969</f>
        <v>0</v>
      </c>
      <c r="S1969" s="333">
        <f>R1969</f>
        <v>0</v>
      </c>
    </row>
    <row r="1970" spans="1:19" ht="16.2" hidden="1" thickBot="1" x14ac:dyDescent="0.35">
      <c r="A1970" s="301" t="s">
        <v>133</v>
      </c>
      <c r="B1970" s="302" t="s">
        <v>120</v>
      </c>
      <c r="C1970" s="319">
        <f>IF(E1970+G1970=0, 0, ROUND((P1970-Q1970)/(G1970+E1970)/12,0))</f>
        <v>0</v>
      </c>
      <c r="D1970" s="324">
        <f>IF(F1970=0,0,ROUND(Q1970/F1970,0))</f>
        <v>0</v>
      </c>
      <c r="E1970" s="395">
        <f>E1971+E1972</f>
        <v>0</v>
      </c>
      <c r="F1970" s="396">
        <f>F1971+F1972</f>
        <v>0</v>
      </c>
      <c r="G1970" s="397">
        <f>G1971+G1972</f>
        <v>0</v>
      </c>
      <c r="H1970" s="306">
        <f>H1971+H1972</f>
        <v>0</v>
      </c>
      <c r="I1970" s="303">
        <f t="shared" ref="I1970" si="629">I1971+I1972</f>
        <v>0</v>
      </c>
      <c r="J1970" s="303">
        <f>J1973</f>
        <v>0</v>
      </c>
      <c r="K1970" s="303">
        <f>IF(H1970+J1970=K1971+K1972+K1973,H1970+J1970,"CHYBA")</f>
        <v>0</v>
      </c>
      <c r="L1970" s="303">
        <f>L1971+L1972</f>
        <v>0</v>
      </c>
      <c r="M1970" s="303">
        <f>M1971+M1972</f>
        <v>0</v>
      </c>
      <c r="N1970" s="303">
        <f>N1973</f>
        <v>0</v>
      </c>
      <c r="O1970" s="303">
        <f>IF(L1970+N1970=O1971+O1972+O1973,L1970+N1970,"CHYBA")</f>
        <v>0</v>
      </c>
      <c r="P1970" s="303">
        <f>P1971+P1972</f>
        <v>0</v>
      </c>
      <c r="Q1970" s="303">
        <f>Q1971+Q1972</f>
        <v>0</v>
      </c>
      <c r="R1970" s="303">
        <f>R1973</f>
        <v>0</v>
      </c>
      <c r="S1970" s="305">
        <f>IF(P1970+R1970=S1971+S1972+S1973,P1970+R1970,"CHYBA")</f>
        <v>0</v>
      </c>
    </row>
    <row r="1971" spans="1:19" ht="15.6" hidden="1" thickBot="1" x14ac:dyDescent="0.35">
      <c r="A1971" s="307" t="s">
        <v>121</v>
      </c>
      <c r="B1971" s="291" t="s">
        <v>120</v>
      </c>
      <c r="C1971" s="292">
        <f>IF(E1971+G1971=0, 0, ROUND((P1971-Q1971)/(G1971+E1971)/12,0))</f>
        <v>0</v>
      </c>
      <c r="D1971" s="294">
        <f>IF(F1971=0,0,ROUND(Q1971/F1971,0))</f>
        <v>0</v>
      </c>
      <c r="E1971" s="379">
        <f>E1975+E1979+E1983+E1987+E1991+E1995+E1999</f>
        <v>0</v>
      </c>
      <c r="F1971" s="380">
        <f>F1975+F1979+F1983+F1987+F1991+F1995+F1999</f>
        <v>0</v>
      </c>
      <c r="G1971" s="381">
        <f>G1975+G1979+G1983+G1987+G1991+G1995+G1999</f>
        <v>0</v>
      </c>
      <c r="H1971" s="295">
        <f>H1975+H1979+H1983+H1987+H1991+H1995+H1999</f>
        <v>0</v>
      </c>
      <c r="I1971" s="292">
        <f t="shared" ref="I1971:I1972" si="630">I1975+I1979+I1983+I1987+I1991+I1995+I1999</f>
        <v>0</v>
      </c>
      <c r="J1971" s="292" t="s">
        <v>120</v>
      </c>
      <c r="K1971" s="292">
        <f>H1971</f>
        <v>0</v>
      </c>
      <c r="L1971" s="292">
        <f>L1975+L1979+L1983+L1987+L1991+L1995+L1999</f>
        <v>0</v>
      </c>
      <c r="M1971" s="292">
        <f t="shared" ref="M1971:M1972" si="631">M1975+M1979+M1983+M1987+M1991+M1995+M1999</f>
        <v>0</v>
      </c>
      <c r="N1971" s="292" t="s">
        <v>120</v>
      </c>
      <c r="O1971" s="292">
        <f>L1971</f>
        <v>0</v>
      </c>
      <c r="P1971" s="292">
        <f>H1971+L1971</f>
        <v>0</v>
      </c>
      <c r="Q1971" s="292">
        <f>I1971+M1971</f>
        <v>0</v>
      </c>
      <c r="R1971" s="292" t="s">
        <v>120</v>
      </c>
      <c r="S1971" s="294">
        <f>P1971</f>
        <v>0</v>
      </c>
    </row>
    <row r="1972" spans="1:19" ht="15.6" hidden="1" thickBot="1" x14ac:dyDescent="0.35">
      <c r="A1972" s="307" t="s">
        <v>122</v>
      </c>
      <c r="B1972" s="291" t="s">
        <v>120</v>
      </c>
      <c r="C1972" s="292">
        <f>IF(E1972+G1972=0, 0, ROUND((P1972-Q1972)/(G1972+E1972)/12,0))</f>
        <v>0</v>
      </c>
      <c r="D1972" s="294">
        <f>IF(F1972=0,0,ROUND(Q1972/F1972,0))</f>
        <v>0</v>
      </c>
      <c r="E1972" s="379">
        <f>E1976+E1980+E1984+E1988+E1992+E1996+E2000</f>
        <v>0</v>
      </c>
      <c r="F1972" s="380">
        <f t="shared" ref="F1972:G1972" si="632">F1976+F1980+F1984+F1988+F1992+F1996+F2000</f>
        <v>0</v>
      </c>
      <c r="G1972" s="381">
        <f t="shared" si="632"/>
        <v>0</v>
      </c>
      <c r="H1972" s="295">
        <f>H1976+H1980+H1984+H1988+H1992+H1996+H2000</f>
        <v>0</v>
      </c>
      <c r="I1972" s="292">
        <f t="shared" si="630"/>
        <v>0</v>
      </c>
      <c r="J1972" s="292" t="s">
        <v>120</v>
      </c>
      <c r="K1972" s="292">
        <f>H1972</f>
        <v>0</v>
      </c>
      <c r="L1972" s="292">
        <f>L1976+L1980+L1984+L1988+L1992+L1996+L2000</f>
        <v>0</v>
      </c>
      <c r="M1972" s="292">
        <f t="shared" si="631"/>
        <v>0</v>
      </c>
      <c r="N1972" s="292" t="s">
        <v>120</v>
      </c>
      <c r="O1972" s="292">
        <f>L1972</f>
        <v>0</v>
      </c>
      <c r="P1972" s="292">
        <f>H1972+L1972</f>
        <v>0</v>
      </c>
      <c r="Q1972" s="292">
        <f>I1972+M1972</f>
        <v>0</v>
      </c>
      <c r="R1972" s="292" t="s">
        <v>120</v>
      </c>
      <c r="S1972" s="294">
        <f>P1972</f>
        <v>0</v>
      </c>
    </row>
    <row r="1973" spans="1:19" ht="15.6" hidden="1" thickBot="1" x14ac:dyDescent="0.35">
      <c r="A1973" s="307" t="s">
        <v>123</v>
      </c>
      <c r="B1973" s="291" t="s">
        <v>120</v>
      </c>
      <c r="C1973" s="292" t="s">
        <v>120</v>
      </c>
      <c r="D1973" s="294" t="s">
        <v>120</v>
      </c>
      <c r="E1973" s="379" t="s">
        <v>120</v>
      </c>
      <c r="F1973" s="380" t="s">
        <v>120</v>
      </c>
      <c r="G1973" s="381" t="s">
        <v>120</v>
      </c>
      <c r="H1973" s="295" t="s">
        <v>120</v>
      </c>
      <c r="I1973" s="292" t="s">
        <v>120</v>
      </c>
      <c r="J1973" s="292">
        <f>J1977+J1981+J1985+J1989+J1993+J1997+J2001</f>
        <v>0</v>
      </c>
      <c r="K1973" s="292">
        <f>J1973</f>
        <v>0</v>
      </c>
      <c r="L1973" s="292" t="s">
        <v>120</v>
      </c>
      <c r="M1973" s="292" t="s">
        <v>120</v>
      </c>
      <c r="N1973" s="292">
        <f>N1977+N1981+N1985+N1989+N1993+N1997+N2001</f>
        <v>0</v>
      </c>
      <c r="O1973" s="292">
        <f>N1973</f>
        <v>0</v>
      </c>
      <c r="P1973" s="292" t="s">
        <v>120</v>
      </c>
      <c r="Q1973" s="292" t="s">
        <v>120</v>
      </c>
      <c r="R1973" s="292">
        <f>J1973+N1973</f>
        <v>0</v>
      </c>
      <c r="S1973" s="294">
        <f>R1973</f>
        <v>0</v>
      </c>
    </row>
    <row r="1974" spans="1:19" ht="18.600000000000001" hidden="1" thickBot="1" x14ac:dyDescent="0.35">
      <c r="A1974" s="308" t="s">
        <v>125</v>
      </c>
      <c r="B1974" s="309"/>
      <c r="C1974" s="292">
        <f>IF(E1974+G1974=0, 0, ROUND((P1974-Q1974)/(G1974+E1974)/12,0))</f>
        <v>0</v>
      </c>
      <c r="D1974" s="294">
        <f>IF(F1974=0,0,ROUND(Q1974/F1974,0))</f>
        <v>0</v>
      </c>
      <c r="E1974" s="379">
        <f>E1975+E1976</f>
        <v>0</v>
      </c>
      <c r="F1974" s="380">
        <f>F1975+F1976</f>
        <v>0</v>
      </c>
      <c r="G1974" s="381">
        <f>G1975+G1976</f>
        <v>0</v>
      </c>
      <c r="H1974" s="310">
        <f>H1975+H1976</f>
        <v>0</v>
      </c>
      <c r="I1974" s="311">
        <f>I1975+I1976</f>
        <v>0</v>
      </c>
      <c r="J1974" s="311">
        <f>J1977</f>
        <v>0</v>
      </c>
      <c r="K1974" s="311">
        <f>IF(H1974+J1974=K1975+K1976+K1977,H1974+J1974,"CHYBA")</f>
        <v>0</v>
      </c>
      <c r="L1974" s="292">
        <f>L1975+L1976</f>
        <v>0</v>
      </c>
      <c r="M1974" s="292">
        <f>M1975+M1976</f>
        <v>0</v>
      </c>
      <c r="N1974" s="292">
        <f>N1977</f>
        <v>0</v>
      </c>
      <c r="O1974" s="292">
        <f>IF(L1974+N1974=O1975+O1976+O1977,L1974+N1974,"CHYBA")</f>
        <v>0</v>
      </c>
      <c r="P1974" s="292">
        <f>P1975+P1976</f>
        <v>0</v>
      </c>
      <c r="Q1974" s="292">
        <f>Q1975+Q1976</f>
        <v>0</v>
      </c>
      <c r="R1974" s="292">
        <f>R1977</f>
        <v>0</v>
      </c>
      <c r="S1974" s="294">
        <f>IF(P1974+R1974=S1975+S1976+S1977,P1974+R1974,"CHYBA")</f>
        <v>0</v>
      </c>
    </row>
    <row r="1975" spans="1:19" ht="15.6" hidden="1" thickBot="1" x14ac:dyDescent="0.35">
      <c r="A1975" s="307" t="s">
        <v>121</v>
      </c>
      <c r="B1975" s="291" t="s">
        <v>120</v>
      </c>
      <c r="C1975" s="292">
        <f>IF(E1975+G1975=0, 0, ROUND((P1975-Q1975)/(G1975+E1975)/12,0))</f>
        <v>0</v>
      </c>
      <c r="D1975" s="294">
        <f>IF(F1975=0,0,ROUND(Q1975/F1975,0))</f>
        <v>0</v>
      </c>
      <c r="E1975" s="390"/>
      <c r="F1975" s="391"/>
      <c r="G1975" s="392"/>
      <c r="H1975" s="315"/>
      <c r="I1975" s="316"/>
      <c r="J1975" s="311" t="s">
        <v>120</v>
      </c>
      <c r="K1975" s="311">
        <f>H1975</f>
        <v>0</v>
      </c>
      <c r="L1975" s="316"/>
      <c r="M1975" s="316"/>
      <c r="N1975" s="292" t="s">
        <v>120</v>
      </c>
      <c r="O1975" s="292">
        <f>L1975</f>
        <v>0</v>
      </c>
      <c r="P1975" s="292">
        <f>H1975+L1975</f>
        <v>0</v>
      </c>
      <c r="Q1975" s="292">
        <f>I1975+M1975</f>
        <v>0</v>
      </c>
      <c r="R1975" s="292" t="s">
        <v>120</v>
      </c>
      <c r="S1975" s="294">
        <f>P1975</f>
        <v>0</v>
      </c>
    </row>
    <row r="1976" spans="1:19" ht="15.6" hidden="1" thickBot="1" x14ac:dyDescent="0.35">
      <c r="A1976" s="307" t="s">
        <v>122</v>
      </c>
      <c r="B1976" s="291" t="s">
        <v>120</v>
      </c>
      <c r="C1976" s="292">
        <f>IF(E1976+G1976=0, 0, ROUND((P1976-Q1976)/(G1976+E1976)/12,0))</f>
        <v>0</v>
      </c>
      <c r="D1976" s="294">
        <f>IF(F1976=0,0,ROUND(Q1976/F1976,0))</f>
        <v>0</v>
      </c>
      <c r="E1976" s="390"/>
      <c r="F1976" s="391"/>
      <c r="G1976" s="392"/>
      <c r="H1976" s="315"/>
      <c r="I1976" s="316"/>
      <c r="J1976" s="311" t="s">
        <v>120</v>
      </c>
      <c r="K1976" s="311">
        <f>H1976</f>
        <v>0</v>
      </c>
      <c r="L1976" s="316"/>
      <c r="M1976" s="316"/>
      <c r="N1976" s="292" t="s">
        <v>120</v>
      </c>
      <c r="O1976" s="292">
        <f>L1976</f>
        <v>0</v>
      </c>
      <c r="P1976" s="292">
        <f>H1976+L1976</f>
        <v>0</v>
      </c>
      <c r="Q1976" s="292">
        <f>I1976+M1976</f>
        <v>0</v>
      </c>
      <c r="R1976" s="292" t="s">
        <v>120</v>
      </c>
      <c r="S1976" s="294">
        <f>P1976</f>
        <v>0</v>
      </c>
    </row>
    <row r="1977" spans="1:19" ht="15.6" hidden="1" thickBot="1" x14ac:dyDescent="0.35">
      <c r="A1977" s="307" t="s">
        <v>123</v>
      </c>
      <c r="B1977" s="291" t="s">
        <v>120</v>
      </c>
      <c r="C1977" s="292" t="s">
        <v>120</v>
      </c>
      <c r="D1977" s="294" t="s">
        <v>120</v>
      </c>
      <c r="E1977" s="379" t="s">
        <v>120</v>
      </c>
      <c r="F1977" s="380" t="s">
        <v>120</v>
      </c>
      <c r="G1977" s="381" t="s">
        <v>120</v>
      </c>
      <c r="H1977" s="295" t="s">
        <v>120</v>
      </c>
      <c r="I1977" s="292" t="s">
        <v>120</v>
      </c>
      <c r="J1977" s="316"/>
      <c r="K1977" s="311">
        <f>J1977</f>
        <v>0</v>
      </c>
      <c r="L1977" s="292" t="s">
        <v>120</v>
      </c>
      <c r="M1977" s="292" t="s">
        <v>120</v>
      </c>
      <c r="N1977" s="316"/>
      <c r="O1977" s="292">
        <f>N1977</f>
        <v>0</v>
      </c>
      <c r="P1977" s="292" t="s">
        <v>120</v>
      </c>
      <c r="Q1977" s="292" t="s">
        <v>120</v>
      </c>
      <c r="R1977" s="292">
        <f>J1977+N1977</f>
        <v>0</v>
      </c>
      <c r="S1977" s="294">
        <f>R1977</f>
        <v>0</v>
      </c>
    </row>
    <row r="1978" spans="1:19" ht="18.600000000000001" hidden="1" thickBot="1" x14ac:dyDescent="0.35">
      <c r="A1978" s="308" t="s">
        <v>125</v>
      </c>
      <c r="B1978" s="309"/>
      <c r="C1978" s="292">
        <f>IF(E1978+G1978=0, 0, ROUND((P1978-Q1978)/(G1978+E1978)/12,0))</f>
        <v>0</v>
      </c>
      <c r="D1978" s="294">
        <f>IF(F1978=0,0,ROUND(Q1978/F1978,0))</f>
        <v>0</v>
      </c>
      <c r="E1978" s="379">
        <f>E1979+E1980</f>
        <v>0</v>
      </c>
      <c r="F1978" s="380">
        <f>F1979+F1980</f>
        <v>0</v>
      </c>
      <c r="G1978" s="381">
        <f>G1979+G1980</f>
        <v>0</v>
      </c>
      <c r="H1978" s="295">
        <f>H1979+H1980</f>
        <v>0</v>
      </c>
      <c r="I1978" s="292">
        <f t="shared" ref="I1978" si="633">I1979+I1980</f>
        <v>0</v>
      </c>
      <c r="J1978" s="292">
        <f>J1981</f>
        <v>0</v>
      </c>
      <c r="K1978" s="292">
        <f>IF(H1978+J1978=K1979+K1980+K1981,H1978+J1978,"CHYBA")</f>
        <v>0</v>
      </c>
      <c r="L1978" s="292">
        <f>L1979+L1980</f>
        <v>0</v>
      </c>
      <c r="M1978" s="292">
        <f>M1979+M1980</f>
        <v>0</v>
      </c>
      <c r="N1978" s="292">
        <f>N1981</f>
        <v>0</v>
      </c>
      <c r="O1978" s="292">
        <f>IF(L1978+N1978=O1979+O1980+O1981,L1978+N1978,"CHYBA")</f>
        <v>0</v>
      </c>
      <c r="P1978" s="292">
        <f>P1979+P1980</f>
        <v>0</v>
      </c>
      <c r="Q1978" s="292">
        <f>Q1979+Q1980</f>
        <v>0</v>
      </c>
      <c r="R1978" s="292">
        <f>R1981</f>
        <v>0</v>
      </c>
      <c r="S1978" s="294">
        <f>IF(P1978+R1978=S1979+S1980+S1981,P1978+R1978,"CHYBA")</f>
        <v>0</v>
      </c>
    </row>
    <row r="1979" spans="1:19" ht="15.6" hidden="1" thickBot="1" x14ac:dyDescent="0.35">
      <c r="A1979" s="307" t="s">
        <v>121</v>
      </c>
      <c r="B1979" s="291" t="s">
        <v>120</v>
      </c>
      <c r="C1979" s="292">
        <f>IF(E1979+G1979=0, 0, ROUND((P1979-Q1979)/(G1979+E1979)/12,0))</f>
        <v>0</v>
      </c>
      <c r="D1979" s="294">
        <f>IF(F1979=0,0,ROUND(Q1979/F1979,0))</f>
        <v>0</v>
      </c>
      <c r="E1979" s="390"/>
      <c r="F1979" s="391"/>
      <c r="G1979" s="392"/>
      <c r="H1979" s="315"/>
      <c r="I1979" s="316"/>
      <c r="J1979" s="292" t="s">
        <v>120</v>
      </c>
      <c r="K1979" s="292">
        <f>H1979</f>
        <v>0</v>
      </c>
      <c r="L1979" s="316"/>
      <c r="M1979" s="316"/>
      <c r="N1979" s="292" t="s">
        <v>120</v>
      </c>
      <c r="O1979" s="292">
        <f>L1979</f>
        <v>0</v>
      </c>
      <c r="P1979" s="292">
        <f>H1979+L1979</f>
        <v>0</v>
      </c>
      <c r="Q1979" s="292">
        <f>I1979+M1979</f>
        <v>0</v>
      </c>
      <c r="R1979" s="292" t="s">
        <v>120</v>
      </c>
      <c r="S1979" s="294">
        <f>P1979</f>
        <v>0</v>
      </c>
    </row>
    <row r="1980" spans="1:19" ht="15.6" hidden="1" thickBot="1" x14ac:dyDescent="0.35">
      <c r="A1980" s="307" t="s">
        <v>122</v>
      </c>
      <c r="B1980" s="291" t="s">
        <v>120</v>
      </c>
      <c r="C1980" s="292">
        <f>IF(E1980+G1980=0, 0, ROUND((P1980-Q1980)/(G1980+E1980)/12,0))</f>
        <v>0</v>
      </c>
      <c r="D1980" s="294">
        <f>IF(F1980=0,0,ROUND(Q1980/F1980,0))</f>
        <v>0</v>
      </c>
      <c r="E1980" s="390"/>
      <c r="F1980" s="391"/>
      <c r="G1980" s="392"/>
      <c r="H1980" s="315"/>
      <c r="I1980" s="316"/>
      <c r="J1980" s="292" t="s">
        <v>120</v>
      </c>
      <c r="K1980" s="292">
        <f>H1980</f>
        <v>0</v>
      </c>
      <c r="L1980" s="316"/>
      <c r="M1980" s="316"/>
      <c r="N1980" s="292" t="s">
        <v>120</v>
      </c>
      <c r="O1980" s="292">
        <f>L1980</f>
        <v>0</v>
      </c>
      <c r="P1980" s="292">
        <f>H1980+L1980</f>
        <v>0</v>
      </c>
      <c r="Q1980" s="292">
        <f>I1980+M1980</f>
        <v>0</v>
      </c>
      <c r="R1980" s="292" t="s">
        <v>120</v>
      </c>
      <c r="S1980" s="294">
        <f>P1980</f>
        <v>0</v>
      </c>
    </row>
    <row r="1981" spans="1:19" ht="15.6" hidden="1" thickBot="1" x14ac:dyDescent="0.35">
      <c r="A1981" s="307" t="s">
        <v>123</v>
      </c>
      <c r="B1981" s="291" t="s">
        <v>120</v>
      </c>
      <c r="C1981" s="292" t="s">
        <v>120</v>
      </c>
      <c r="D1981" s="294" t="s">
        <v>120</v>
      </c>
      <c r="E1981" s="379" t="s">
        <v>120</v>
      </c>
      <c r="F1981" s="380" t="s">
        <v>120</v>
      </c>
      <c r="G1981" s="381" t="s">
        <v>120</v>
      </c>
      <c r="H1981" s="295" t="s">
        <v>120</v>
      </c>
      <c r="I1981" s="292" t="s">
        <v>120</v>
      </c>
      <c r="J1981" s="316"/>
      <c r="K1981" s="292">
        <f>J1981</f>
        <v>0</v>
      </c>
      <c r="L1981" s="292" t="s">
        <v>120</v>
      </c>
      <c r="M1981" s="292" t="s">
        <v>120</v>
      </c>
      <c r="N1981" s="316"/>
      <c r="O1981" s="292">
        <f>N1981</f>
        <v>0</v>
      </c>
      <c r="P1981" s="292" t="s">
        <v>120</v>
      </c>
      <c r="Q1981" s="292" t="s">
        <v>120</v>
      </c>
      <c r="R1981" s="292">
        <f>J1981+N1981</f>
        <v>0</v>
      </c>
      <c r="S1981" s="294">
        <f>R1981</f>
        <v>0</v>
      </c>
    </row>
    <row r="1982" spans="1:19" ht="18.600000000000001" hidden="1" thickBot="1" x14ac:dyDescent="0.35">
      <c r="A1982" s="308" t="s">
        <v>125</v>
      </c>
      <c r="B1982" s="309"/>
      <c r="C1982" s="292">
        <f>IF(E1982+G1982=0, 0, ROUND((P1982-Q1982)/(G1982+E1982)/12,0))</f>
        <v>0</v>
      </c>
      <c r="D1982" s="294">
        <f>IF(F1982=0,0,ROUND(Q1982/F1982,0))</f>
        <v>0</v>
      </c>
      <c r="E1982" s="379">
        <f>E1983+E1984</f>
        <v>0</v>
      </c>
      <c r="F1982" s="380">
        <f>F1983+F1984</f>
        <v>0</v>
      </c>
      <c r="G1982" s="381">
        <f>G1983+G1984</f>
        <v>0</v>
      </c>
      <c r="H1982" s="295">
        <f>H1983+H1984</f>
        <v>0</v>
      </c>
      <c r="I1982" s="292">
        <f t="shared" ref="I1982" si="634">I1983+I1984</f>
        <v>0</v>
      </c>
      <c r="J1982" s="292">
        <f>J1985</f>
        <v>0</v>
      </c>
      <c r="K1982" s="292">
        <f>IF(H1982+J1982=K1983+K1984+K1985,H1982+J1982,"CHYBA")</f>
        <v>0</v>
      </c>
      <c r="L1982" s="292">
        <f>L1983+L1984</f>
        <v>0</v>
      </c>
      <c r="M1982" s="292">
        <f>M1983+M1984</f>
        <v>0</v>
      </c>
      <c r="N1982" s="292">
        <f>N1985</f>
        <v>0</v>
      </c>
      <c r="O1982" s="292">
        <f>IF(L1982+N1982=O1983+O1984+O1985,L1982+N1982,"CHYBA")</f>
        <v>0</v>
      </c>
      <c r="P1982" s="292">
        <f>P1983+P1984</f>
        <v>0</v>
      </c>
      <c r="Q1982" s="292">
        <f>Q1983+Q1984</f>
        <v>0</v>
      </c>
      <c r="R1982" s="292">
        <f>R1985</f>
        <v>0</v>
      </c>
      <c r="S1982" s="294">
        <f>IF(P1982+R1982=S1983+S1984+S1985,P1982+R1982,"CHYBA")</f>
        <v>0</v>
      </c>
    </row>
    <row r="1983" spans="1:19" ht="15.6" hidden="1" thickBot="1" x14ac:dyDescent="0.35">
      <c r="A1983" s="307" t="s">
        <v>121</v>
      </c>
      <c r="B1983" s="291" t="s">
        <v>120</v>
      </c>
      <c r="C1983" s="292">
        <f>IF(E1983+G1983=0, 0, ROUND((P1983-Q1983)/(G1983+E1983)/12,0))</f>
        <v>0</v>
      </c>
      <c r="D1983" s="294">
        <f>IF(F1983=0,0,ROUND(Q1983/F1983,0))</f>
        <v>0</v>
      </c>
      <c r="E1983" s="390"/>
      <c r="F1983" s="391"/>
      <c r="G1983" s="392"/>
      <c r="H1983" s="315"/>
      <c r="I1983" s="316"/>
      <c r="J1983" s="292" t="s">
        <v>120</v>
      </c>
      <c r="K1983" s="292">
        <f>H1983</f>
        <v>0</v>
      </c>
      <c r="L1983" s="316"/>
      <c r="M1983" s="316"/>
      <c r="N1983" s="292" t="s">
        <v>120</v>
      </c>
      <c r="O1983" s="292">
        <f>L1983</f>
        <v>0</v>
      </c>
      <c r="P1983" s="292">
        <f>H1983+L1983</f>
        <v>0</v>
      </c>
      <c r="Q1983" s="292">
        <f>I1983+M1983</f>
        <v>0</v>
      </c>
      <c r="R1983" s="292" t="s">
        <v>120</v>
      </c>
      <c r="S1983" s="294">
        <f>P1983</f>
        <v>0</v>
      </c>
    </row>
    <row r="1984" spans="1:19" ht="15.6" hidden="1" thickBot="1" x14ac:dyDescent="0.35">
      <c r="A1984" s="307" t="s">
        <v>122</v>
      </c>
      <c r="B1984" s="291" t="s">
        <v>120</v>
      </c>
      <c r="C1984" s="292">
        <f>IF(E1984+G1984=0, 0, ROUND((P1984-Q1984)/(G1984+E1984)/12,0))</f>
        <v>0</v>
      </c>
      <c r="D1984" s="294">
        <f>IF(F1984=0,0,ROUND(Q1984/F1984,0))</f>
        <v>0</v>
      </c>
      <c r="E1984" s="390"/>
      <c r="F1984" s="391"/>
      <c r="G1984" s="392"/>
      <c r="H1984" s="315"/>
      <c r="I1984" s="316"/>
      <c r="J1984" s="292" t="s">
        <v>120</v>
      </c>
      <c r="K1984" s="292">
        <f>H1984</f>
        <v>0</v>
      </c>
      <c r="L1984" s="316"/>
      <c r="M1984" s="316"/>
      <c r="N1984" s="292" t="s">
        <v>120</v>
      </c>
      <c r="O1984" s="292">
        <f>L1984</f>
        <v>0</v>
      </c>
      <c r="P1984" s="292">
        <f>H1984+L1984</f>
        <v>0</v>
      </c>
      <c r="Q1984" s="292">
        <f>I1984+M1984</f>
        <v>0</v>
      </c>
      <c r="R1984" s="292" t="s">
        <v>120</v>
      </c>
      <c r="S1984" s="294">
        <f>P1984</f>
        <v>0</v>
      </c>
    </row>
    <row r="1985" spans="1:19" ht="15.6" hidden="1" thickBot="1" x14ac:dyDescent="0.35">
      <c r="A1985" s="307" t="s">
        <v>123</v>
      </c>
      <c r="B1985" s="291" t="s">
        <v>120</v>
      </c>
      <c r="C1985" s="292" t="s">
        <v>120</v>
      </c>
      <c r="D1985" s="294" t="s">
        <v>120</v>
      </c>
      <c r="E1985" s="379" t="s">
        <v>120</v>
      </c>
      <c r="F1985" s="380" t="s">
        <v>120</v>
      </c>
      <c r="G1985" s="381" t="s">
        <v>120</v>
      </c>
      <c r="H1985" s="295" t="s">
        <v>120</v>
      </c>
      <c r="I1985" s="292" t="s">
        <v>120</v>
      </c>
      <c r="J1985" s="316"/>
      <c r="K1985" s="292">
        <f>J1985</f>
        <v>0</v>
      </c>
      <c r="L1985" s="292" t="s">
        <v>120</v>
      </c>
      <c r="M1985" s="292" t="s">
        <v>120</v>
      </c>
      <c r="N1985" s="316"/>
      <c r="O1985" s="292">
        <f>N1985</f>
        <v>0</v>
      </c>
      <c r="P1985" s="292" t="s">
        <v>120</v>
      </c>
      <c r="Q1985" s="292" t="s">
        <v>120</v>
      </c>
      <c r="R1985" s="292">
        <f>J1985+N1985</f>
        <v>0</v>
      </c>
      <c r="S1985" s="294">
        <f>R1985</f>
        <v>0</v>
      </c>
    </row>
    <row r="1986" spans="1:19" ht="18.600000000000001" hidden="1" thickBot="1" x14ac:dyDescent="0.35">
      <c r="A1986" s="308" t="s">
        <v>125</v>
      </c>
      <c r="B1986" s="309"/>
      <c r="C1986" s="292">
        <f>IF(E1986+G1986=0, 0, ROUND((P1986-Q1986)/(G1986+E1986)/12,0))</f>
        <v>0</v>
      </c>
      <c r="D1986" s="294">
        <f>IF(F1986=0,0,ROUND(Q1986/F1986,0))</f>
        <v>0</v>
      </c>
      <c r="E1986" s="379">
        <f>E1987+E1988</f>
        <v>0</v>
      </c>
      <c r="F1986" s="380">
        <f>F1987+F1988</f>
        <v>0</v>
      </c>
      <c r="G1986" s="381">
        <f>G1987+G1988</f>
        <v>0</v>
      </c>
      <c r="H1986" s="295">
        <f>H1987+H1988</f>
        <v>0</v>
      </c>
      <c r="I1986" s="292">
        <f t="shared" ref="I1986" si="635">I1987+I1988</f>
        <v>0</v>
      </c>
      <c r="J1986" s="292">
        <f>J1989</f>
        <v>0</v>
      </c>
      <c r="K1986" s="292">
        <f>IF(H1986+J1986=K1987+K1988+K1989,H1986+J1986,"CHYBA")</f>
        <v>0</v>
      </c>
      <c r="L1986" s="292">
        <f>L1987+L1988</f>
        <v>0</v>
      </c>
      <c r="M1986" s="292">
        <f>M1987+M1988</f>
        <v>0</v>
      </c>
      <c r="N1986" s="292">
        <f>N1989</f>
        <v>0</v>
      </c>
      <c r="O1986" s="292">
        <f>IF(L1986+N1986=O1987+O1988+O1989,L1986+N1986,"CHYBA")</f>
        <v>0</v>
      </c>
      <c r="P1986" s="292">
        <f>P1987+P1988</f>
        <v>0</v>
      </c>
      <c r="Q1986" s="292">
        <f>Q1987+Q1988</f>
        <v>0</v>
      </c>
      <c r="R1986" s="292">
        <f>R1989</f>
        <v>0</v>
      </c>
      <c r="S1986" s="294">
        <f>IF(P1986+R1986=S1987+S1988+S1989,P1986+R1986,"CHYBA")</f>
        <v>0</v>
      </c>
    </row>
    <row r="1987" spans="1:19" ht="15.6" hidden="1" thickBot="1" x14ac:dyDescent="0.35">
      <c r="A1987" s="307" t="s">
        <v>121</v>
      </c>
      <c r="B1987" s="291" t="s">
        <v>120</v>
      </c>
      <c r="C1987" s="292">
        <f>IF(E1987+G1987=0, 0, ROUND((P1987-Q1987)/(G1987+E1987)/12,0))</f>
        <v>0</v>
      </c>
      <c r="D1987" s="294">
        <f>IF(F1987=0,0,ROUND(Q1987/F1987,0))</f>
        <v>0</v>
      </c>
      <c r="E1987" s="390"/>
      <c r="F1987" s="391"/>
      <c r="G1987" s="392"/>
      <c r="H1987" s="315"/>
      <c r="I1987" s="316"/>
      <c r="J1987" s="292" t="s">
        <v>120</v>
      </c>
      <c r="K1987" s="292">
        <f>H1987</f>
        <v>0</v>
      </c>
      <c r="L1987" s="316"/>
      <c r="M1987" s="316"/>
      <c r="N1987" s="292" t="s">
        <v>120</v>
      </c>
      <c r="O1987" s="292">
        <f>L1987</f>
        <v>0</v>
      </c>
      <c r="P1987" s="292">
        <f>H1987+L1987</f>
        <v>0</v>
      </c>
      <c r="Q1987" s="292">
        <f>I1987+M1987</f>
        <v>0</v>
      </c>
      <c r="R1987" s="292" t="s">
        <v>120</v>
      </c>
      <c r="S1987" s="294">
        <f>P1987</f>
        <v>0</v>
      </c>
    </row>
    <row r="1988" spans="1:19" ht="15.6" hidden="1" thickBot="1" x14ac:dyDescent="0.35">
      <c r="A1988" s="307" t="s">
        <v>122</v>
      </c>
      <c r="B1988" s="291" t="s">
        <v>120</v>
      </c>
      <c r="C1988" s="292">
        <f>IF(E1988+G1988=0, 0, ROUND((P1988-Q1988)/(G1988+E1988)/12,0))</f>
        <v>0</v>
      </c>
      <c r="D1988" s="294">
        <f>IF(F1988=0,0,ROUND(Q1988/F1988,0))</f>
        <v>0</v>
      </c>
      <c r="E1988" s="390"/>
      <c r="F1988" s="391"/>
      <c r="G1988" s="392"/>
      <c r="H1988" s="315"/>
      <c r="I1988" s="316"/>
      <c r="J1988" s="292" t="s">
        <v>120</v>
      </c>
      <c r="K1988" s="292">
        <f>H1988</f>
        <v>0</v>
      </c>
      <c r="L1988" s="316"/>
      <c r="M1988" s="316"/>
      <c r="N1988" s="292" t="s">
        <v>120</v>
      </c>
      <c r="O1988" s="292">
        <f>L1988</f>
        <v>0</v>
      </c>
      <c r="P1988" s="292">
        <f>H1988+L1988</f>
        <v>0</v>
      </c>
      <c r="Q1988" s="292">
        <f>I1988+M1988</f>
        <v>0</v>
      </c>
      <c r="R1988" s="292" t="s">
        <v>120</v>
      </c>
      <c r="S1988" s="294">
        <f>P1988</f>
        <v>0</v>
      </c>
    </row>
    <row r="1989" spans="1:19" ht="15.6" hidden="1" thickBot="1" x14ac:dyDescent="0.35">
      <c r="A1989" s="307" t="s">
        <v>123</v>
      </c>
      <c r="B1989" s="291" t="s">
        <v>120</v>
      </c>
      <c r="C1989" s="292" t="s">
        <v>120</v>
      </c>
      <c r="D1989" s="294" t="s">
        <v>120</v>
      </c>
      <c r="E1989" s="379" t="s">
        <v>120</v>
      </c>
      <c r="F1989" s="380" t="s">
        <v>120</v>
      </c>
      <c r="G1989" s="381" t="s">
        <v>120</v>
      </c>
      <c r="H1989" s="295" t="s">
        <v>120</v>
      </c>
      <c r="I1989" s="292" t="s">
        <v>120</v>
      </c>
      <c r="J1989" s="316"/>
      <c r="K1989" s="292">
        <f>J1989</f>
        <v>0</v>
      </c>
      <c r="L1989" s="292" t="s">
        <v>120</v>
      </c>
      <c r="M1989" s="292" t="s">
        <v>120</v>
      </c>
      <c r="N1989" s="316"/>
      <c r="O1989" s="292">
        <f>N1989</f>
        <v>0</v>
      </c>
      <c r="P1989" s="292" t="s">
        <v>120</v>
      </c>
      <c r="Q1989" s="292" t="s">
        <v>120</v>
      </c>
      <c r="R1989" s="292">
        <f>J1989+N1989</f>
        <v>0</v>
      </c>
      <c r="S1989" s="294">
        <f>R1989</f>
        <v>0</v>
      </c>
    </row>
    <row r="1990" spans="1:19" ht="18.600000000000001" hidden="1" thickBot="1" x14ac:dyDescent="0.35">
      <c r="A1990" s="308" t="s">
        <v>125</v>
      </c>
      <c r="B1990" s="309"/>
      <c r="C1990" s="292">
        <f>IF(E1990+G1990=0, 0, ROUND((P1990-Q1990)/(G1990+E1990)/12,0))</f>
        <v>0</v>
      </c>
      <c r="D1990" s="294">
        <f>IF(F1990=0,0,ROUND(Q1990/F1990,0))</f>
        <v>0</v>
      </c>
      <c r="E1990" s="379">
        <f>E1991+E1992</f>
        <v>0</v>
      </c>
      <c r="F1990" s="380">
        <f>F1991+F1992</f>
        <v>0</v>
      </c>
      <c r="G1990" s="381">
        <f>G1991+G1992</f>
        <v>0</v>
      </c>
      <c r="H1990" s="295">
        <f>H1991+H1992</f>
        <v>0</v>
      </c>
      <c r="I1990" s="292">
        <f t="shared" ref="I1990" si="636">I1991+I1992</f>
        <v>0</v>
      </c>
      <c r="J1990" s="292">
        <f>J1993</f>
        <v>0</v>
      </c>
      <c r="K1990" s="292">
        <f>IF(H1990+J1990=K1991+K1992+K1993,H1990+J1990,"CHYBA")</f>
        <v>0</v>
      </c>
      <c r="L1990" s="292">
        <f>L1991+L1992</f>
        <v>0</v>
      </c>
      <c r="M1990" s="292">
        <f>M1991+M1992</f>
        <v>0</v>
      </c>
      <c r="N1990" s="292">
        <f>N1993</f>
        <v>0</v>
      </c>
      <c r="O1990" s="292">
        <f>IF(L1990+N1990=O1991+O1992+O1993,L1990+N1990,"CHYBA")</f>
        <v>0</v>
      </c>
      <c r="P1990" s="292">
        <f>P1991+P1992</f>
        <v>0</v>
      </c>
      <c r="Q1990" s="292">
        <f>Q1991+Q1992</f>
        <v>0</v>
      </c>
      <c r="R1990" s="292">
        <f>R1993</f>
        <v>0</v>
      </c>
      <c r="S1990" s="294">
        <f>IF(P1990+R1990=S1991+S1992+S1993,P1990+R1990,"CHYBA")</f>
        <v>0</v>
      </c>
    </row>
    <row r="1991" spans="1:19" ht="15.6" hidden="1" thickBot="1" x14ac:dyDescent="0.35">
      <c r="A1991" s="307" t="s">
        <v>121</v>
      </c>
      <c r="B1991" s="291" t="s">
        <v>120</v>
      </c>
      <c r="C1991" s="292">
        <f>IF(E1991+G1991=0, 0, ROUND((P1991-Q1991)/(G1991+E1991)/12,0))</f>
        <v>0</v>
      </c>
      <c r="D1991" s="294">
        <f>IF(F1991=0,0,ROUND(Q1991/F1991,0))</f>
        <v>0</v>
      </c>
      <c r="E1991" s="390"/>
      <c r="F1991" s="391"/>
      <c r="G1991" s="392"/>
      <c r="H1991" s="315"/>
      <c r="I1991" s="316"/>
      <c r="J1991" s="292" t="s">
        <v>120</v>
      </c>
      <c r="K1991" s="292">
        <f>H1991</f>
        <v>0</v>
      </c>
      <c r="L1991" s="316"/>
      <c r="M1991" s="316"/>
      <c r="N1991" s="292" t="s">
        <v>120</v>
      </c>
      <c r="O1991" s="292">
        <f>L1991</f>
        <v>0</v>
      </c>
      <c r="P1991" s="292">
        <f>H1991+L1991</f>
        <v>0</v>
      </c>
      <c r="Q1991" s="292">
        <f>I1991+M1991</f>
        <v>0</v>
      </c>
      <c r="R1991" s="292" t="s">
        <v>120</v>
      </c>
      <c r="S1991" s="294">
        <f>P1991</f>
        <v>0</v>
      </c>
    </row>
    <row r="1992" spans="1:19" ht="15.6" hidden="1" thickBot="1" x14ac:dyDescent="0.35">
      <c r="A1992" s="307" t="s">
        <v>122</v>
      </c>
      <c r="B1992" s="291" t="s">
        <v>120</v>
      </c>
      <c r="C1992" s="292">
        <f>IF(E1992+G1992=0, 0, ROUND((P1992-Q1992)/(G1992+E1992)/12,0))</f>
        <v>0</v>
      </c>
      <c r="D1992" s="294">
        <f>IF(F1992=0,0,ROUND(Q1992/F1992,0))</f>
        <v>0</v>
      </c>
      <c r="E1992" s="390"/>
      <c r="F1992" s="391"/>
      <c r="G1992" s="392"/>
      <c r="H1992" s="315"/>
      <c r="I1992" s="316"/>
      <c r="J1992" s="292" t="s">
        <v>120</v>
      </c>
      <c r="K1992" s="292">
        <f>H1992</f>
        <v>0</v>
      </c>
      <c r="L1992" s="316"/>
      <c r="M1992" s="316"/>
      <c r="N1992" s="292" t="s">
        <v>120</v>
      </c>
      <c r="O1992" s="292">
        <f>L1992</f>
        <v>0</v>
      </c>
      <c r="P1992" s="292">
        <f>H1992+L1992</f>
        <v>0</v>
      </c>
      <c r="Q1992" s="292">
        <f>I1992+M1992</f>
        <v>0</v>
      </c>
      <c r="R1992" s="292" t="s">
        <v>120</v>
      </c>
      <c r="S1992" s="294">
        <f>P1992</f>
        <v>0</v>
      </c>
    </row>
    <row r="1993" spans="1:19" ht="15.6" hidden="1" thickBot="1" x14ac:dyDescent="0.35">
      <c r="A1993" s="307" t="s">
        <v>123</v>
      </c>
      <c r="B1993" s="291" t="s">
        <v>120</v>
      </c>
      <c r="C1993" s="292" t="s">
        <v>120</v>
      </c>
      <c r="D1993" s="294" t="s">
        <v>120</v>
      </c>
      <c r="E1993" s="379" t="s">
        <v>120</v>
      </c>
      <c r="F1993" s="380" t="s">
        <v>120</v>
      </c>
      <c r="G1993" s="381" t="s">
        <v>120</v>
      </c>
      <c r="H1993" s="295" t="s">
        <v>120</v>
      </c>
      <c r="I1993" s="292" t="s">
        <v>120</v>
      </c>
      <c r="J1993" s="316"/>
      <c r="K1993" s="292">
        <f>J1993</f>
        <v>0</v>
      </c>
      <c r="L1993" s="292" t="s">
        <v>120</v>
      </c>
      <c r="M1993" s="292" t="s">
        <v>120</v>
      </c>
      <c r="N1993" s="316"/>
      <c r="O1993" s="292">
        <f>N1993</f>
        <v>0</v>
      </c>
      <c r="P1993" s="292" t="s">
        <v>120</v>
      </c>
      <c r="Q1993" s="292" t="s">
        <v>120</v>
      </c>
      <c r="R1993" s="292">
        <f>J1993+N1993</f>
        <v>0</v>
      </c>
      <c r="S1993" s="294">
        <f>R1993</f>
        <v>0</v>
      </c>
    </row>
    <row r="1994" spans="1:19" ht="18.600000000000001" hidden="1" thickBot="1" x14ac:dyDescent="0.35">
      <c r="A1994" s="308" t="s">
        <v>125</v>
      </c>
      <c r="B1994" s="309"/>
      <c r="C1994" s="292">
        <f>IF(E1994+G1994=0, 0, ROUND((P1994-Q1994)/(G1994+E1994)/12,0))</f>
        <v>0</v>
      </c>
      <c r="D1994" s="294">
        <f>IF(F1994=0,0,ROUND(Q1994/F1994,0))</f>
        <v>0</v>
      </c>
      <c r="E1994" s="379">
        <f>E1995+E1996</f>
        <v>0</v>
      </c>
      <c r="F1994" s="380">
        <f>F1995+F1996</f>
        <v>0</v>
      </c>
      <c r="G1994" s="381">
        <f>G1995+G1996</f>
        <v>0</v>
      </c>
      <c r="H1994" s="295">
        <f>H1995+H1996</f>
        <v>0</v>
      </c>
      <c r="I1994" s="292">
        <f t="shared" ref="I1994" si="637">I1995+I1996</f>
        <v>0</v>
      </c>
      <c r="J1994" s="292">
        <f>J1997</f>
        <v>0</v>
      </c>
      <c r="K1994" s="292">
        <f>IF(H1994+J1994=K1995+K1996+K1997,H1994+J1994,"CHYBA")</f>
        <v>0</v>
      </c>
      <c r="L1994" s="292">
        <f>L1995+L1996</f>
        <v>0</v>
      </c>
      <c r="M1994" s="292">
        <f>M1995+M1996</f>
        <v>0</v>
      </c>
      <c r="N1994" s="292">
        <f>N1997</f>
        <v>0</v>
      </c>
      <c r="O1994" s="292">
        <f>IF(L1994+N1994=O1995+O1996+O1997,L1994+N1994,"CHYBA")</f>
        <v>0</v>
      </c>
      <c r="P1994" s="292">
        <f>P1995+P1996</f>
        <v>0</v>
      </c>
      <c r="Q1994" s="292">
        <f>Q1995+Q1996</f>
        <v>0</v>
      </c>
      <c r="R1994" s="292">
        <f>R1997</f>
        <v>0</v>
      </c>
      <c r="S1994" s="294">
        <f>IF(P1994+R1994=S1995+S1996+S1997,P1994+R1994,"CHYBA")</f>
        <v>0</v>
      </c>
    </row>
    <row r="1995" spans="1:19" ht="15.6" hidden="1" thickBot="1" x14ac:dyDescent="0.35">
      <c r="A1995" s="307" t="s">
        <v>121</v>
      </c>
      <c r="B1995" s="291" t="s">
        <v>120</v>
      </c>
      <c r="C1995" s="292">
        <f>IF(E1995+G1995=0, 0, ROUND((P1995-Q1995)/(G1995+E1995)/12,0))</f>
        <v>0</v>
      </c>
      <c r="D1995" s="294">
        <f>IF(F1995=0,0,ROUND(Q1995/F1995,0))</f>
        <v>0</v>
      </c>
      <c r="E1995" s="390"/>
      <c r="F1995" s="391"/>
      <c r="G1995" s="392"/>
      <c r="H1995" s="315"/>
      <c r="I1995" s="316"/>
      <c r="J1995" s="292" t="s">
        <v>120</v>
      </c>
      <c r="K1995" s="292">
        <f>H1995</f>
        <v>0</v>
      </c>
      <c r="L1995" s="316"/>
      <c r="M1995" s="316"/>
      <c r="N1995" s="292" t="s">
        <v>120</v>
      </c>
      <c r="O1995" s="292">
        <f>L1995</f>
        <v>0</v>
      </c>
      <c r="P1995" s="292">
        <f>H1995+L1995</f>
        <v>0</v>
      </c>
      <c r="Q1995" s="292">
        <f>I1995+M1995</f>
        <v>0</v>
      </c>
      <c r="R1995" s="292" t="s">
        <v>120</v>
      </c>
      <c r="S1995" s="294">
        <f>P1995</f>
        <v>0</v>
      </c>
    </row>
    <row r="1996" spans="1:19" ht="15.6" hidden="1" thickBot="1" x14ac:dyDescent="0.35">
      <c r="A1996" s="307" t="s">
        <v>122</v>
      </c>
      <c r="B1996" s="291" t="s">
        <v>120</v>
      </c>
      <c r="C1996" s="292">
        <f>IF(E1996+G1996=0, 0, ROUND((P1996-Q1996)/(G1996+E1996)/12,0))</f>
        <v>0</v>
      </c>
      <c r="D1996" s="294">
        <f>IF(F1996=0,0,ROUND(Q1996/F1996,0))</f>
        <v>0</v>
      </c>
      <c r="E1996" s="390"/>
      <c r="F1996" s="391"/>
      <c r="G1996" s="392"/>
      <c r="H1996" s="315"/>
      <c r="I1996" s="316"/>
      <c r="J1996" s="292" t="s">
        <v>120</v>
      </c>
      <c r="K1996" s="292">
        <f>H1996</f>
        <v>0</v>
      </c>
      <c r="L1996" s="316"/>
      <c r="M1996" s="316"/>
      <c r="N1996" s="292" t="s">
        <v>120</v>
      </c>
      <c r="O1996" s="292">
        <f>L1996</f>
        <v>0</v>
      </c>
      <c r="P1996" s="292">
        <f>H1996+L1996</f>
        <v>0</v>
      </c>
      <c r="Q1996" s="292">
        <f>I1996+M1996</f>
        <v>0</v>
      </c>
      <c r="R1996" s="292" t="s">
        <v>120</v>
      </c>
      <c r="S1996" s="294">
        <f>P1996</f>
        <v>0</v>
      </c>
    </row>
    <row r="1997" spans="1:19" ht="15.6" hidden="1" thickBot="1" x14ac:dyDescent="0.35">
      <c r="A1997" s="307" t="s">
        <v>123</v>
      </c>
      <c r="B1997" s="291" t="s">
        <v>120</v>
      </c>
      <c r="C1997" s="292" t="s">
        <v>120</v>
      </c>
      <c r="D1997" s="294" t="s">
        <v>120</v>
      </c>
      <c r="E1997" s="379" t="s">
        <v>120</v>
      </c>
      <c r="F1997" s="380" t="s">
        <v>120</v>
      </c>
      <c r="G1997" s="381" t="s">
        <v>120</v>
      </c>
      <c r="H1997" s="295" t="s">
        <v>120</v>
      </c>
      <c r="I1997" s="292" t="s">
        <v>120</v>
      </c>
      <c r="J1997" s="316"/>
      <c r="K1997" s="292">
        <f>J1997</f>
        <v>0</v>
      </c>
      <c r="L1997" s="292" t="s">
        <v>120</v>
      </c>
      <c r="M1997" s="292" t="s">
        <v>120</v>
      </c>
      <c r="N1997" s="316"/>
      <c r="O1997" s="292">
        <f>N1997</f>
        <v>0</v>
      </c>
      <c r="P1997" s="292" t="s">
        <v>120</v>
      </c>
      <c r="Q1997" s="292" t="s">
        <v>120</v>
      </c>
      <c r="R1997" s="292">
        <f>J1997+N1997</f>
        <v>0</v>
      </c>
      <c r="S1997" s="294">
        <f>R1997</f>
        <v>0</v>
      </c>
    </row>
    <row r="1998" spans="1:19" ht="18.600000000000001" hidden="1" thickBot="1" x14ac:dyDescent="0.35">
      <c r="A1998" s="308" t="s">
        <v>125</v>
      </c>
      <c r="B1998" s="309"/>
      <c r="C1998" s="292">
        <f>IF(E1998+G1998=0, 0, ROUND((P1998-Q1998)/(G1998+E1998)/12,0))</f>
        <v>0</v>
      </c>
      <c r="D1998" s="294">
        <f>IF(F1998=0,0,ROUND(Q1998/F1998,0))</f>
        <v>0</v>
      </c>
      <c r="E1998" s="379">
        <f>E1999+E2000</f>
        <v>0</v>
      </c>
      <c r="F1998" s="380">
        <f>F1999+F2000</f>
        <v>0</v>
      </c>
      <c r="G1998" s="381">
        <f>G1999+G2000</f>
        <v>0</v>
      </c>
      <c r="H1998" s="295">
        <f>H1999+H2000</f>
        <v>0</v>
      </c>
      <c r="I1998" s="292">
        <f t="shared" ref="I1998" si="638">I1999+I2000</f>
        <v>0</v>
      </c>
      <c r="J1998" s="292">
        <f>J2001</f>
        <v>0</v>
      </c>
      <c r="K1998" s="292">
        <f>IF(H1998+J1998=K1999+K2000+K2001,H1998+J1998,"CHYBA")</f>
        <v>0</v>
      </c>
      <c r="L1998" s="292">
        <f>L1999+L2000</f>
        <v>0</v>
      </c>
      <c r="M1998" s="292">
        <f>M1999+M2000</f>
        <v>0</v>
      </c>
      <c r="N1998" s="292">
        <f>N2001</f>
        <v>0</v>
      </c>
      <c r="O1998" s="292">
        <f>IF(L1998+N1998=O1999+O2000+O2001,L1998+N1998,"CHYBA")</f>
        <v>0</v>
      </c>
      <c r="P1998" s="292">
        <f>P1999+P2000</f>
        <v>0</v>
      </c>
      <c r="Q1998" s="292">
        <f>Q1999+Q2000</f>
        <v>0</v>
      </c>
      <c r="R1998" s="292">
        <f>R2001</f>
        <v>0</v>
      </c>
      <c r="S1998" s="294">
        <f>IF(P1998+R1998=S1999+S2000+S2001,P1998+R1998,"CHYBA")</f>
        <v>0</v>
      </c>
    </row>
    <row r="1999" spans="1:19" ht="15.6" hidden="1" thickBot="1" x14ac:dyDescent="0.35">
      <c r="A1999" s="307" t="s">
        <v>121</v>
      </c>
      <c r="B1999" s="291" t="s">
        <v>120</v>
      </c>
      <c r="C1999" s="292">
        <f>IF(E1999+G1999=0, 0, ROUND((P1999-Q1999)/(G1999+E1999)/12,0))</f>
        <v>0</v>
      </c>
      <c r="D1999" s="294">
        <f>IF(F1999=0,0,ROUND(Q1999/F1999,0))</f>
        <v>0</v>
      </c>
      <c r="E1999" s="390"/>
      <c r="F1999" s="391"/>
      <c r="G1999" s="392"/>
      <c r="H1999" s="315"/>
      <c r="I1999" s="316"/>
      <c r="J1999" s="292" t="s">
        <v>120</v>
      </c>
      <c r="K1999" s="292">
        <f>H1999</f>
        <v>0</v>
      </c>
      <c r="L1999" s="316"/>
      <c r="M1999" s="316"/>
      <c r="N1999" s="292" t="s">
        <v>120</v>
      </c>
      <c r="O1999" s="292">
        <f>L1999</f>
        <v>0</v>
      </c>
      <c r="P1999" s="292">
        <f>H1999+L1999</f>
        <v>0</v>
      </c>
      <c r="Q1999" s="292">
        <f>I1999+M1999</f>
        <v>0</v>
      </c>
      <c r="R1999" s="292" t="s">
        <v>120</v>
      </c>
      <c r="S1999" s="294">
        <f>P1999</f>
        <v>0</v>
      </c>
    </row>
    <row r="2000" spans="1:19" ht="15.6" hidden="1" thickBot="1" x14ac:dyDescent="0.35">
      <c r="A2000" s="307" t="s">
        <v>122</v>
      </c>
      <c r="B2000" s="291" t="s">
        <v>120</v>
      </c>
      <c r="C2000" s="292">
        <f>IF(E2000+G2000=0, 0, ROUND((P2000-Q2000)/(G2000+E2000)/12,0))</f>
        <v>0</v>
      </c>
      <c r="D2000" s="294">
        <f>IF(F2000=0,0,ROUND(Q2000/F2000,0))</f>
        <v>0</v>
      </c>
      <c r="E2000" s="390"/>
      <c r="F2000" s="391"/>
      <c r="G2000" s="392"/>
      <c r="H2000" s="315"/>
      <c r="I2000" s="316"/>
      <c r="J2000" s="292" t="s">
        <v>120</v>
      </c>
      <c r="K2000" s="292">
        <f>H2000</f>
        <v>0</v>
      </c>
      <c r="L2000" s="316"/>
      <c r="M2000" s="316"/>
      <c r="N2000" s="292" t="s">
        <v>120</v>
      </c>
      <c r="O2000" s="292">
        <f>L2000</f>
        <v>0</v>
      </c>
      <c r="P2000" s="292">
        <f>H2000+L2000</f>
        <v>0</v>
      </c>
      <c r="Q2000" s="292">
        <f>I2000+M2000</f>
        <v>0</v>
      </c>
      <c r="R2000" s="292" t="s">
        <v>120</v>
      </c>
      <c r="S2000" s="294">
        <f>P2000</f>
        <v>0</v>
      </c>
    </row>
    <row r="2001" spans="1:34" ht="15.6" hidden="1" thickBot="1" x14ac:dyDescent="0.35">
      <c r="A2001" s="325" t="s">
        <v>123</v>
      </c>
      <c r="B2001" s="326" t="s">
        <v>120</v>
      </c>
      <c r="C2001" s="327" t="s">
        <v>120</v>
      </c>
      <c r="D2001" s="333" t="s">
        <v>120</v>
      </c>
      <c r="E2001" s="382" t="s">
        <v>120</v>
      </c>
      <c r="F2001" s="383" t="s">
        <v>120</v>
      </c>
      <c r="G2001" s="384" t="s">
        <v>120</v>
      </c>
      <c r="H2001" s="331" t="s">
        <v>120</v>
      </c>
      <c r="I2001" s="327" t="s">
        <v>120</v>
      </c>
      <c r="J2001" s="332"/>
      <c r="K2001" s="327">
        <f>J2001</f>
        <v>0</v>
      </c>
      <c r="L2001" s="327" t="s">
        <v>120</v>
      </c>
      <c r="M2001" s="327" t="s">
        <v>120</v>
      </c>
      <c r="N2001" s="332"/>
      <c r="O2001" s="327">
        <f>N2001</f>
        <v>0</v>
      </c>
      <c r="P2001" s="327" t="s">
        <v>120</v>
      </c>
      <c r="Q2001" s="327" t="s">
        <v>120</v>
      </c>
      <c r="R2001" s="327">
        <f>J2001+N2001</f>
        <v>0</v>
      </c>
      <c r="S2001" s="333">
        <f>R2001</f>
        <v>0</v>
      </c>
    </row>
    <row r="2002" spans="1:34" s="261" customFormat="1" ht="15.6" x14ac:dyDescent="0.3">
      <c r="A2002" s="284" t="s">
        <v>139</v>
      </c>
      <c r="B2002" s="411" t="s">
        <v>120</v>
      </c>
      <c r="C2002" s="303">
        <f>IF(E2002+G2002=0, 0, ROUND((P2002-Q2002)/(G2002+E2002)/12,0))</f>
        <v>28967</v>
      </c>
      <c r="D2002" s="305">
        <f>IF(F2002=0,0,ROUND(Q2002/F2002,0))</f>
        <v>0</v>
      </c>
      <c r="E2002" s="376">
        <f>E2003+E2004</f>
        <v>0.13</v>
      </c>
      <c r="F2002" s="377">
        <f>F2003+F2004</f>
        <v>0</v>
      </c>
      <c r="G2002" s="378">
        <f>G2003+G2004</f>
        <v>0.17</v>
      </c>
      <c r="H2002" s="289">
        <f>H2003+H2004</f>
        <v>0</v>
      </c>
      <c r="I2002" s="286">
        <f>I2003+I2004</f>
        <v>0</v>
      </c>
      <c r="J2002" s="286">
        <f>J2005</f>
        <v>0</v>
      </c>
      <c r="K2002" s="286">
        <f>IF(H2002+J2002=K2003+K2004+K2005,H2002+J2002,"CHYBA")</f>
        <v>0</v>
      </c>
      <c r="L2002" s="286">
        <f>L2003+L2004</f>
        <v>104281</v>
      </c>
      <c r="M2002" s="286">
        <f>M2003+M2004</f>
        <v>0</v>
      </c>
      <c r="N2002" s="286">
        <f>N2005</f>
        <v>11725.78</v>
      </c>
      <c r="O2002" s="286">
        <f>IF(L2002+N2002=O2003+O2004+O2005,L2002+N2002,"CHYBA")</f>
        <v>116006.78</v>
      </c>
      <c r="P2002" s="286">
        <f>P2003+P2004</f>
        <v>104281</v>
      </c>
      <c r="Q2002" s="286">
        <f>Q2003+Q2004</f>
        <v>0</v>
      </c>
      <c r="R2002" s="286">
        <f>R2005</f>
        <v>11725.78</v>
      </c>
      <c r="S2002" s="288">
        <f>IF(P2002+R2002=S2003+S2004+S2005,P2002+R2002,"CHYBA")</f>
        <v>116006.78</v>
      </c>
      <c r="T2002" s="412"/>
      <c r="U2002" s="412"/>
      <c r="V2002" s="412"/>
      <c r="W2002" s="412"/>
      <c r="X2002" s="412"/>
      <c r="Y2002" s="412"/>
      <c r="Z2002" s="412"/>
      <c r="AA2002" s="412"/>
      <c r="AB2002" s="412"/>
      <c r="AC2002" s="412"/>
      <c r="AD2002" s="412"/>
      <c r="AE2002" s="412"/>
      <c r="AF2002" s="412"/>
      <c r="AG2002" s="412"/>
      <c r="AH2002" s="412"/>
    </row>
    <row r="2003" spans="1:34" s="261" customFormat="1" x14ac:dyDescent="0.3">
      <c r="A2003" s="290" t="s">
        <v>121</v>
      </c>
      <c r="B2003" s="291" t="s">
        <v>120</v>
      </c>
      <c r="C2003" s="292">
        <f>IF(E2003+G2003=0, 0, ROUND((P2003-Q2003)/(G2003+E2003)/12,0))</f>
        <v>0</v>
      </c>
      <c r="D2003" s="294">
        <f>IF(F2003=0,0,ROUND(Q2003/F2003,0))</f>
        <v>0</v>
      </c>
      <c r="E2003" s="379">
        <f>E1011+E1807</f>
        <v>0</v>
      </c>
      <c r="F2003" s="380">
        <f>F1011+F1807</f>
        <v>0</v>
      </c>
      <c r="G2003" s="381">
        <f t="shared" ref="G2003" si="639">G1011+G1807</f>
        <v>0</v>
      </c>
      <c r="H2003" s="295">
        <f>H1011+H1807</f>
        <v>0</v>
      </c>
      <c r="I2003" s="292">
        <f t="shared" ref="I2003" si="640">I1011+I1807</f>
        <v>0</v>
      </c>
      <c r="J2003" s="292" t="s">
        <v>120</v>
      </c>
      <c r="K2003" s="292">
        <f>H2003</f>
        <v>0</v>
      </c>
      <c r="L2003" s="292">
        <f>L1011+L1807</f>
        <v>0</v>
      </c>
      <c r="M2003" s="292">
        <f t="shared" ref="M2003" si="641">M1011+M1807</f>
        <v>0</v>
      </c>
      <c r="N2003" s="292" t="s">
        <v>120</v>
      </c>
      <c r="O2003" s="292">
        <f>L2003</f>
        <v>0</v>
      </c>
      <c r="P2003" s="292">
        <f>H2003+L2003</f>
        <v>0</v>
      </c>
      <c r="Q2003" s="292">
        <f>I2003+M2003</f>
        <v>0</v>
      </c>
      <c r="R2003" s="292" t="s">
        <v>120</v>
      </c>
      <c r="S2003" s="294">
        <f>P2003</f>
        <v>0</v>
      </c>
      <c r="T2003" s="412"/>
      <c r="U2003" s="412"/>
      <c r="V2003" s="412"/>
      <c r="W2003" s="412"/>
      <c r="X2003" s="412"/>
      <c r="Y2003" s="412"/>
      <c r="Z2003" s="412"/>
      <c r="AA2003" s="412"/>
      <c r="AB2003" s="412"/>
      <c r="AC2003" s="412"/>
      <c r="AD2003" s="412"/>
      <c r="AE2003" s="412"/>
      <c r="AF2003" s="412"/>
      <c r="AG2003" s="412"/>
      <c r="AH2003" s="412"/>
    </row>
    <row r="2004" spans="1:34" s="261" customFormat="1" x14ac:dyDescent="0.3">
      <c r="A2004" s="290" t="s">
        <v>122</v>
      </c>
      <c r="B2004" s="291" t="s">
        <v>120</v>
      </c>
      <c r="C2004" s="292">
        <f>IF(E2004+G2004=0, 0, ROUND((P2004-Q2004)/(G2004+E2004)/12,0))</f>
        <v>28967</v>
      </c>
      <c r="D2004" s="294">
        <f>IF(F2004=0,0,ROUND(Q2004/F2004,0))</f>
        <v>0</v>
      </c>
      <c r="E2004" s="379">
        <f t="shared" ref="E2004:I2004" si="642">E1012+E1808</f>
        <v>0.13</v>
      </c>
      <c r="F2004" s="380">
        <f t="shared" si="642"/>
        <v>0</v>
      </c>
      <c r="G2004" s="381">
        <f t="shared" si="642"/>
        <v>0.17</v>
      </c>
      <c r="H2004" s="295">
        <f t="shared" si="642"/>
        <v>0</v>
      </c>
      <c r="I2004" s="292">
        <f t="shared" si="642"/>
        <v>0</v>
      </c>
      <c r="J2004" s="292" t="s">
        <v>120</v>
      </c>
      <c r="K2004" s="292">
        <f>H2004</f>
        <v>0</v>
      </c>
      <c r="L2004" s="292">
        <f t="shared" ref="L2004:M2004" si="643">L1012+L1808</f>
        <v>104281</v>
      </c>
      <c r="M2004" s="292">
        <f t="shared" si="643"/>
        <v>0</v>
      </c>
      <c r="N2004" s="292" t="s">
        <v>120</v>
      </c>
      <c r="O2004" s="292">
        <f>L2004</f>
        <v>104281</v>
      </c>
      <c r="P2004" s="292">
        <f>H2004+L2004</f>
        <v>104281</v>
      </c>
      <c r="Q2004" s="292">
        <f>I2004+M2004</f>
        <v>0</v>
      </c>
      <c r="R2004" s="292" t="s">
        <v>120</v>
      </c>
      <c r="S2004" s="294">
        <f>P2004</f>
        <v>104281</v>
      </c>
      <c r="T2004" s="412"/>
      <c r="U2004" s="412"/>
      <c r="V2004" s="412"/>
      <c r="W2004" s="412"/>
      <c r="X2004" s="412"/>
      <c r="Y2004" s="412"/>
      <c r="Z2004" s="412"/>
      <c r="AA2004" s="412"/>
      <c r="AB2004" s="412"/>
      <c r="AC2004" s="412"/>
      <c r="AD2004" s="412"/>
      <c r="AE2004" s="412"/>
      <c r="AF2004" s="412"/>
      <c r="AG2004" s="412"/>
      <c r="AH2004" s="412"/>
    </row>
    <row r="2005" spans="1:34" s="261" customFormat="1" ht="17.25" customHeight="1" thickBot="1" x14ac:dyDescent="0.35">
      <c r="A2005" s="413" t="s">
        <v>123</v>
      </c>
      <c r="B2005" s="335" t="s">
        <v>120</v>
      </c>
      <c r="C2005" s="336" t="s">
        <v>120</v>
      </c>
      <c r="D2005" s="341" t="s">
        <v>120</v>
      </c>
      <c r="E2005" s="398" t="s">
        <v>120</v>
      </c>
      <c r="F2005" s="399" t="s">
        <v>120</v>
      </c>
      <c r="G2005" s="400" t="s">
        <v>120</v>
      </c>
      <c r="H2005" s="410" t="s">
        <v>120</v>
      </c>
      <c r="I2005" s="338" t="s">
        <v>120</v>
      </c>
      <c r="J2005" s="336">
        <f>J1809+J1013</f>
        <v>0</v>
      </c>
      <c r="K2005" s="336">
        <f>J2005</f>
        <v>0</v>
      </c>
      <c r="L2005" s="338" t="s">
        <v>120</v>
      </c>
      <c r="M2005" s="338" t="s">
        <v>120</v>
      </c>
      <c r="N2005" s="336">
        <f>N1809+N1013</f>
        <v>11725.78</v>
      </c>
      <c r="O2005" s="336">
        <f>N2005</f>
        <v>11725.78</v>
      </c>
      <c r="P2005" s="338" t="s">
        <v>120</v>
      </c>
      <c r="Q2005" s="338" t="s">
        <v>120</v>
      </c>
      <c r="R2005" s="336">
        <f>J2005+N2005</f>
        <v>11725.78</v>
      </c>
      <c r="S2005" s="341">
        <f>R2005</f>
        <v>11725.78</v>
      </c>
      <c r="T2005" s="412"/>
      <c r="U2005" s="412"/>
      <c r="V2005" s="412"/>
      <c r="W2005" s="412"/>
      <c r="X2005" s="412"/>
      <c r="Y2005" s="412"/>
      <c r="Z2005" s="412"/>
      <c r="AA2005" s="412"/>
      <c r="AB2005" s="412"/>
      <c r="AC2005" s="412"/>
      <c r="AD2005" s="412"/>
      <c r="AE2005" s="412"/>
      <c r="AF2005" s="412"/>
      <c r="AG2005" s="412"/>
      <c r="AH2005" s="412"/>
    </row>
    <row r="2006" spans="1:34" s="416" customFormat="1" ht="34.5" customHeight="1" x14ac:dyDescent="0.3">
      <c r="A2006" s="414" t="s">
        <v>140</v>
      </c>
      <c r="B2006" s="415" t="s">
        <v>120</v>
      </c>
      <c r="C2006" s="303">
        <f>IF(E2006+G2006=0, 0, ROUND((P2006-Q2006)/(G2006+E2006)/12,0))</f>
        <v>28967</v>
      </c>
      <c r="D2006" s="305">
        <f>IF(F2006=0,0,ROUND(Q2006/F2006,0))</f>
        <v>0</v>
      </c>
      <c r="E2006" s="395">
        <f>E2007+E2008</f>
        <v>0.13</v>
      </c>
      <c r="F2006" s="396">
        <f>F2007+F2008</f>
        <v>0</v>
      </c>
      <c r="G2006" s="397">
        <f>G2007+G2008</f>
        <v>0.17</v>
      </c>
      <c r="H2006" s="306">
        <f>H2007+H2008</f>
        <v>0</v>
      </c>
      <c r="I2006" s="303">
        <f>I2007+I2008</f>
        <v>0</v>
      </c>
      <c r="J2006" s="303">
        <f>J2009</f>
        <v>0</v>
      </c>
      <c r="K2006" s="303">
        <f>IF(H2006+J2006=K2007+K2008+K2009,H2006+J2006,"CHYBA")</f>
        <v>0</v>
      </c>
      <c r="L2006" s="303">
        <f>L2007+L2008</f>
        <v>104281</v>
      </c>
      <c r="M2006" s="303">
        <f>M2007+M2008</f>
        <v>0</v>
      </c>
      <c r="N2006" s="303">
        <f>N2009</f>
        <v>11725.78</v>
      </c>
      <c r="O2006" s="303">
        <f>IF(L2006+N2006=O2007+O2008+O2009,L2006+N2006,"CHYBA")</f>
        <v>116006.78</v>
      </c>
      <c r="P2006" s="303">
        <f>P2007+P2008</f>
        <v>104281</v>
      </c>
      <c r="Q2006" s="303">
        <f>Q2007+Q2008</f>
        <v>0</v>
      </c>
      <c r="R2006" s="303">
        <f>R2009</f>
        <v>11725.78</v>
      </c>
      <c r="S2006" s="305">
        <f>IF(P2006+R2006=S2007+S2008+S2009,P2006+R2006,"CHYBA")</f>
        <v>116006.78</v>
      </c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</row>
    <row r="2007" spans="1:34" s="416" customFormat="1" x14ac:dyDescent="0.3">
      <c r="A2007" s="417" t="s">
        <v>121</v>
      </c>
      <c r="B2007" s="291" t="s">
        <v>120</v>
      </c>
      <c r="C2007" s="292">
        <f>IF(E2007+G2007=0, 0, ROUND((P2007-Q2007)/(G2007+E2007)/12,0))</f>
        <v>0</v>
      </c>
      <c r="D2007" s="294">
        <f>IF(F2007=0,0,ROUND(Q2007/F2007,0))</f>
        <v>0</v>
      </c>
      <c r="E2007" s="379">
        <f>E2011+E2015+E2019+E2023+E2027</f>
        <v>0</v>
      </c>
      <c r="F2007" s="380">
        <f>F2011+F2015+F2019+F2023+F2027</f>
        <v>0</v>
      </c>
      <c r="G2007" s="381">
        <f t="shared" ref="G2007" si="644">G2011+G2015+G2019+G2023+G2027</f>
        <v>0</v>
      </c>
      <c r="H2007" s="295">
        <f>H2011+H2015+H2019+H2023+H2027</f>
        <v>0</v>
      </c>
      <c r="I2007" s="292">
        <f t="shared" ref="I2007" si="645">I2011+I2015+I2019+I2023+I2027</f>
        <v>0</v>
      </c>
      <c r="J2007" s="292" t="s">
        <v>120</v>
      </c>
      <c r="K2007" s="292">
        <f>H2007</f>
        <v>0</v>
      </c>
      <c r="L2007" s="292">
        <f>L2011+L2015+L2019+L2023+L2027</f>
        <v>0</v>
      </c>
      <c r="M2007" s="292">
        <f t="shared" ref="M2007" si="646">M2011+M2015+M2019+M2023+M2027</f>
        <v>0</v>
      </c>
      <c r="N2007" s="292" t="s">
        <v>120</v>
      </c>
      <c r="O2007" s="292">
        <f>L2007</f>
        <v>0</v>
      </c>
      <c r="P2007" s="292">
        <f>H2007+L2007</f>
        <v>0</v>
      </c>
      <c r="Q2007" s="292">
        <f>I2007+M2007</f>
        <v>0</v>
      </c>
      <c r="R2007" s="292" t="s">
        <v>120</v>
      </c>
      <c r="S2007" s="294">
        <f>P2007</f>
        <v>0</v>
      </c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</row>
    <row r="2008" spans="1:34" s="416" customFormat="1" x14ac:dyDescent="0.3">
      <c r="A2008" s="417" t="s">
        <v>122</v>
      </c>
      <c r="B2008" s="291" t="s">
        <v>120</v>
      </c>
      <c r="C2008" s="292">
        <f>IF(E2008+G2008=0, 0, ROUND((P2008-Q2008)/(G2008+E2008)/12,0))</f>
        <v>28967</v>
      </c>
      <c r="D2008" s="294">
        <f>IF(F2008=0,0,ROUND(Q2008/F2008,0))</f>
        <v>0</v>
      </c>
      <c r="E2008" s="379">
        <f>E2012+E2016+E2020+E2024+E2028</f>
        <v>0.13</v>
      </c>
      <c r="F2008" s="380">
        <f t="shared" ref="F2008" si="647">F2012+F2016+F2020+F2024+F2028</f>
        <v>0</v>
      </c>
      <c r="G2008" s="381">
        <f>G2012+G2016+G2020+G2024+G2028</f>
        <v>0.17</v>
      </c>
      <c r="H2008" s="295">
        <f t="shared" ref="H2008:I2008" si="648">H2012+H2016+H2020+H2024+H2028</f>
        <v>0</v>
      </c>
      <c r="I2008" s="292">
        <f t="shared" si="648"/>
        <v>0</v>
      </c>
      <c r="J2008" s="292" t="s">
        <v>120</v>
      </c>
      <c r="K2008" s="292">
        <f>H2008</f>
        <v>0</v>
      </c>
      <c r="L2008" s="292">
        <f t="shared" ref="L2008" si="649">L2012+L2016+L2020+L2024+L2028</f>
        <v>104281</v>
      </c>
      <c r="M2008" s="292">
        <f>M2012+M2016+M2020+M2024+M2028</f>
        <v>0</v>
      </c>
      <c r="N2008" s="292" t="s">
        <v>120</v>
      </c>
      <c r="O2008" s="292">
        <f>L2008</f>
        <v>104281</v>
      </c>
      <c r="P2008" s="292">
        <f>H2008+L2008</f>
        <v>104281</v>
      </c>
      <c r="Q2008" s="292">
        <f>I2008+M2008</f>
        <v>0</v>
      </c>
      <c r="R2008" s="292" t="s">
        <v>120</v>
      </c>
      <c r="S2008" s="294">
        <f>P2008</f>
        <v>104281</v>
      </c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</row>
    <row r="2009" spans="1:34" s="416" customFormat="1" ht="15.6" thickBot="1" x14ac:dyDescent="0.35">
      <c r="A2009" s="418" t="s">
        <v>123</v>
      </c>
      <c r="B2009" s="326" t="s">
        <v>120</v>
      </c>
      <c r="C2009" s="327" t="s">
        <v>120</v>
      </c>
      <c r="D2009" s="333" t="s">
        <v>120</v>
      </c>
      <c r="E2009" s="382" t="s">
        <v>120</v>
      </c>
      <c r="F2009" s="383" t="s">
        <v>120</v>
      </c>
      <c r="G2009" s="384" t="s">
        <v>120</v>
      </c>
      <c r="H2009" s="385" t="s">
        <v>120</v>
      </c>
      <c r="I2009" s="329" t="s">
        <v>120</v>
      </c>
      <c r="J2009" s="327">
        <f>J2013+J2017+J2021+J2025+J2029</f>
        <v>0</v>
      </c>
      <c r="K2009" s="327">
        <f>J2009</f>
        <v>0</v>
      </c>
      <c r="L2009" s="329" t="s">
        <v>120</v>
      </c>
      <c r="M2009" s="329" t="s">
        <v>120</v>
      </c>
      <c r="N2009" s="327">
        <f>N2013+N2017+N2021+N2025+N2029</f>
        <v>11725.78</v>
      </c>
      <c r="O2009" s="327">
        <f>N2009</f>
        <v>11725.78</v>
      </c>
      <c r="P2009" s="329" t="s">
        <v>120</v>
      </c>
      <c r="Q2009" s="329" t="s">
        <v>120</v>
      </c>
      <c r="R2009" s="327">
        <f>J2009+N2009</f>
        <v>11725.78</v>
      </c>
      <c r="S2009" s="333">
        <f>R2009</f>
        <v>11725.78</v>
      </c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</row>
    <row r="2010" spans="1:34" ht="15.6" hidden="1" x14ac:dyDescent="0.3">
      <c r="A2010" s="301" t="s">
        <v>141</v>
      </c>
      <c r="B2010" s="302" t="s">
        <v>120</v>
      </c>
      <c r="C2010" s="319">
        <f>IF(E2010+G2010=0, 0, ROUND((P2010-Q2010)/(G2010+E2010)/12,0))</f>
        <v>0</v>
      </c>
      <c r="D2010" s="324">
        <f>IF(F2010=0,0,ROUND(Q2010/F2010,0))</f>
        <v>0</v>
      </c>
      <c r="E2010" s="419">
        <f>E2011+E2012</f>
        <v>0</v>
      </c>
      <c r="F2010" s="348">
        <f>F2011+F2012</f>
        <v>0</v>
      </c>
      <c r="G2010" s="349">
        <f>G2011+G2012</f>
        <v>0</v>
      </c>
      <c r="H2010" s="306">
        <f>H2011+H2012</f>
        <v>0</v>
      </c>
      <c r="I2010" s="303">
        <f>I2011+I2012</f>
        <v>0</v>
      </c>
      <c r="J2010" s="303">
        <f>J2013</f>
        <v>0</v>
      </c>
      <c r="K2010" s="303">
        <f>IF(H2010+J2010=K2011+K2012+K2013,H2010+J2010,"CHYBA")</f>
        <v>0</v>
      </c>
      <c r="L2010" s="303">
        <f>L2011+L2012</f>
        <v>0</v>
      </c>
      <c r="M2010" s="303">
        <f>M2011+M2012</f>
        <v>0</v>
      </c>
      <c r="N2010" s="303">
        <f>N2013</f>
        <v>0</v>
      </c>
      <c r="O2010" s="303">
        <f>IF(L2010+N2010=O2011+O2012+O2013,L2010+N2010,"CHYBA")</f>
        <v>0</v>
      </c>
      <c r="P2010" s="303">
        <f>P2011+P2012</f>
        <v>0</v>
      </c>
      <c r="Q2010" s="303">
        <f>Q2011+Q2012</f>
        <v>0</v>
      </c>
      <c r="R2010" s="303">
        <f>R2013</f>
        <v>0</v>
      </c>
      <c r="S2010" s="305">
        <f>IF(P2010+R2010=S2011+S2012+S2013,P2010+R2010,"CHYBA")</f>
        <v>0</v>
      </c>
    </row>
    <row r="2011" spans="1:34" hidden="1" x14ac:dyDescent="0.3">
      <c r="A2011" s="307" t="s">
        <v>121</v>
      </c>
      <c r="B2011" s="291" t="s">
        <v>120</v>
      </c>
      <c r="C2011" s="292">
        <f>IF(E2011+G2011=0, 0, ROUND((P2011-Q2011)/(G2011+E2011)/12,0))</f>
        <v>0</v>
      </c>
      <c r="D2011" s="294">
        <f>IF(F2011=0,0,ROUND(Q2011/F2011,0))</f>
        <v>0</v>
      </c>
      <c r="E2011" s="293">
        <f t="shared" ref="E2011:I2012" si="650">E18+E1015</f>
        <v>0</v>
      </c>
      <c r="F2011" s="292">
        <f t="shared" si="650"/>
        <v>0</v>
      </c>
      <c r="G2011" s="294">
        <f t="shared" si="650"/>
        <v>0</v>
      </c>
      <c r="H2011" s="295">
        <f t="shared" si="650"/>
        <v>0</v>
      </c>
      <c r="I2011" s="292">
        <f t="shared" si="650"/>
        <v>0</v>
      </c>
      <c r="J2011" s="292" t="s">
        <v>120</v>
      </c>
      <c r="K2011" s="292">
        <f>H2011</f>
        <v>0</v>
      </c>
      <c r="L2011" s="292">
        <f>L18+L1015</f>
        <v>0</v>
      </c>
      <c r="M2011" s="292">
        <f>M18+M1015</f>
        <v>0</v>
      </c>
      <c r="N2011" s="292" t="s">
        <v>120</v>
      </c>
      <c r="O2011" s="292">
        <f>L2011</f>
        <v>0</v>
      </c>
      <c r="P2011" s="292">
        <f>H2011+L2011</f>
        <v>0</v>
      </c>
      <c r="Q2011" s="292">
        <f>I2011+M2011</f>
        <v>0</v>
      </c>
      <c r="R2011" s="292" t="s">
        <v>120</v>
      </c>
      <c r="S2011" s="294">
        <f>P2011</f>
        <v>0</v>
      </c>
    </row>
    <row r="2012" spans="1:34" hidden="1" x14ac:dyDescent="0.3">
      <c r="A2012" s="307" t="s">
        <v>122</v>
      </c>
      <c r="B2012" s="291" t="s">
        <v>120</v>
      </c>
      <c r="C2012" s="292">
        <f>IF(E2012+G2012=0, 0, ROUND((P2012-Q2012)/(G2012+E2012)/12,0))</f>
        <v>0</v>
      </c>
      <c r="D2012" s="294">
        <f>IF(F2012=0,0,ROUND(Q2012/F2012,0))</f>
        <v>0</v>
      </c>
      <c r="E2012" s="293">
        <f t="shared" si="650"/>
        <v>0</v>
      </c>
      <c r="F2012" s="292">
        <f t="shared" si="650"/>
        <v>0</v>
      </c>
      <c r="G2012" s="294">
        <f t="shared" si="650"/>
        <v>0</v>
      </c>
      <c r="H2012" s="295">
        <f t="shared" si="650"/>
        <v>0</v>
      </c>
      <c r="I2012" s="292">
        <f t="shared" si="650"/>
        <v>0</v>
      </c>
      <c r="J2012" s="292" t="s">
        <v>120</v>
      </c>
      <c r="K2012" s="292">
        <f>H2012</f>
        <v>0</v>
      </c>
      <c r="L2012" s="292">
        <f>L19+L1016</f>
        <v>0</v>
      </c>
      <c r="M2012" s="292">
        <f>M19+M1016</f>
        <v>0</v>
      </c>
      <c r="N2012" s="292" t="s">
        <v>120</v>
      </c>
      <c r="O2012" s="292">
        <f>L2012</f>
        <v>0</v>
      </c>
      <c r="P2012" s="292">
        <f>H2012+L2012</f>
        <v>0</v>
      </c>
      <c r="Q2012" s="292">
        <f>I2012+M2012</f>
        <v>0</v>
      </c>
      <c r="R2012" s="292" t="s">
        <v>120</v>
      </c>
      <c r="S2012" s="294">
        <f>P2012</f>
        <v>0</v>
      </c>
    </row>
    <row r="2013" spans="1:34" ht="15.6" hidden="1" thickBot="1" x14ac:dyDescent="0.35">
      <c r="A2013" s="307" t="s">
        <v>123</v>
      </c>
      <c r="B2013" s="291" t="s">
        <v>120</v>
      </c>
      <c r="C2013" s="327" t="s">
        <v>120</v>
      </c>
      <c r="D2013" s="333" t="s">
        <v>120</v>
      </c>
      <c r="E2013" s="297" t="s">
        <v>120</v>
      </c>
      <c r="F2013" s="298" t="s">
        <v>120</v>
      </c>
      <c r="G2013" s="299" t="s">
        <v>120</v>
      </c>
      <c r="H2013" s="295" t="s">
        <v>120</v>
      </c>
      <c r="I2013" s="292" t="s">
        <v>120</v>
      </c>
      <c r="J2013" s="292">
        <f>J1017+J20</f>
        <v>0</v>
      </c>
      <c r="K2013" s="292">
        <f>J2013</f>
        <v>0</v>
      </c>
      <c r="L2013" s="292" t="s">
        <v>120</v>
      </c>
      <c r="M2013" s="292" t="s">
        <v>120</v>
      </c>
      <c r="N2013" s="292">
        <f>N1017+N20</f>
        <v>0</v>
      </c>
      <c r="O2013" s="292">
        <f>N2013</f>
        <v>0</v>
      </c>
      <c r="P2013" s="292" t="s">
        <v>120</v>
      </c>
      <c r="Q2013" s="292" t="s">
        <v>120</v>
      </c>
      <c r="R2013" s="292">
        <f>J2013+N2013</f>
        <v>0</v>
      </c>
      <c r="S2013" s="294">
        <f>R2013</f>
        <v>0</v>
      </c>
    </row>
    <row r="2014" spans="1:34" ht="15.6" hidden="1" x14ac:dyDescent="0.3">
      <c r="A2014" s="301" t="s">
        <v>142</v>
      </c>
      <c r="B2014" s="285" t="s">
        <v>120</v>
      </c>
      <c r="C2014" s="319">
        <f>IF(E2014+G2014=0, 0, ROUND((P2014-Q2014)/(G2014+E2014)/12,0))</f>
        <v>0</v>
      </c>
      <c r="D2014" s="324">
        <f>IF(F2014=0,0,ROUND(Q2014/F2014,0))</f>
        <v>0</v>
      </c>
      <c r="E2014" s="420">
        <f>E2015+E2016</f>
        <v>0</v>
      </c>
      <c r="F2014" s="421">
        <f>F2015+F2016</f>
        <v>0</v>
      </c>
      <c r="G2014" s="422">
        <f>G2015+G2016</f>
        <v>0</v>
      </c>
      <c r="H2014" s="289">
        <f>H2015+H2016</f>
        <v>0</v>
      </c>
      <c r="I2014" s="286">
        <f>I2015+I2016</f>
        <v>0</v>
      </c>
      <c r="J2014" s="286">
        <f>J2017</f>
        <v>0</v>
      </c>
      <c r="K2014" s="286">
        <f>IF(H2014+J2014=K2015+K2016+K2017,H2014+J2014,"CHYBA")</f>
        <v>0</v>
      </c>
      <c r="L2014" s="286">
        <f>L2015+L2016</f>
        <v>0</v>
      </c>
      <c r="M2014" s="286">
        <f>M2015+M2016</f>
        <v>0</v>
      </c>
      <c r="N2014" s="286">
        <f>N2017</f>
        <v>0</v>
      </c>
      <c r="O2014" s="286">
        <f>IF(L2014+N2014=O2015+O2016+O2017,L2014+N2014,"CHYBA")</f>
        <v>0</v>
      </c>
      <c r="P2014" s="286">
        <f>P2015+P2016</f>
        <v>0</v>
      </c>
      <c r="Q2014" s="286">
        <f>Q2015+Q2016</f>
        <v>0</v>
      </c>
      <c r="R2014" s="286">
        <f>R2017</f>
        <v>0</v>
      </c>
      <c r="S2014" s="288">
        <f>IF(P2014+R2014=S2015+S2016+S2017,P2014+R2014,"CHYBA")</f>
        <v>0</v>
      </c>
    </row>
    <row r="2015" spans="1:34" hidden="1" x14ac:dyDescent="0.3">
      <c r="A2015" s="307" t="s">
        <v>121</v>
      </c>
      <c r="B2015" s="291" t="s">
        <v>120</v>
      </c>
      <c r="C2015" s="292">
        <f>IF(E2015+G2015=0, 0, ROUND((P2015-Q2015)/(G2015+E2015)/12,0))</f>
        <v>0</v>
      </c>
      <c r="D2015" s="294">
        <f>IF(F2015=0,0,ROUND(Q2015/F2015,0))</f>
        <v>0</v>
      </c>
      <c r="E2015" s="293">
        <f t="shared" ref="E2015:I2016" si="651">E62+E1059</f>
        <v>0</v>
      </c>
      <c r="F2015" s="292">
        <f t="shared" si="651"/>
        <v>0</v>
      </c>
      <c r="G2015" s="294">
        <f t="shared" si="651"/>
        <v>0</v>
      </c>
      <c r="H2015" s="295">
        <f t="shared" si="651"/>
        <v>0</v>
      </c>
      <c r="I2015" s="292">
        <f t="shared" si="651"/>
        <v>0</v>
      </c>
      <c r="J2015" s="292" t="s">
        <v>120</v>
      </c>
      <c r="K2015" s="292">
        <f>H2015</f>
        <v>0</v>
      </c>
      <c r="L2015" s="292">
        <f>L62+L1059</f>
        <v>0</v>
      </c>
      <c r="M2015" s="292">
        <f>M62+M1059</f>
        <v>0</v>
      </c>
      <c r="N2015" s="292" t="s">
        <v>120</v>
      </c>
      <c r="O2015" s="292">
        <f>L2015</f>
        <v>0</v>
      </c>
      <c r="P2015" s="292">
        <f>H2015+L2015</f>
        <v>0</v>
      </c>
      <c r="Q2015" s="292">
        <f>I2015+M2015</f>
        <v>0</v>
      </c>
      <c r="R2015" s="292" t="s">
        <v>120</v>
      </c>
      <c r="S2015" s="294">
        <f>P2015</f>
        <v>0</v>
      </c>
    </row>
    <row r="2016" spans="1:34" hidden="1" x14ac:dyDescent="0.3">
      <c r="A2016" s="307" t="s">
        <v>122</v>
      </c>
      <c r="B2016" s="291" t="s">
        <v>120</v>
      </c>
      <c r="C2016" s="292">
        <f>IF(E2016+G2016=0, 0, ROUND((P2016-Q2016)/(G2016+E2016)/12,0))</f>
        <v>0</v>
      </c>
      <c r="D2016" s="294">
        <f>IF(F2016=0,0,ROUND(Q2016/F2016,0))</f>
        <v>0</v>
      </c>
      <c r="E2016" s="293">
        <f t="shared" si="651"/>
        <v>0</v>
      </c>
      <c r="F2016" s="292">
        <f t="shared" si="651"/>
        <v>0</v>
      </c>
      <c r="G2016" s="294">
        <f t="shared" si="651"/>
        <v>0</v>
      </c>
      <c r="H2016" s="295">
        <f t="shared" si="651"/>
        <v>0</v>
      </c>
      <c r="I2016" s="292">
        <f t="shared" si="651"/>
        <v>0</v>
      </c>
      <c r="J2016" s="292" t="s">
        <v>120</v>
      </c>
      <c r="K2016" s="292">
        <f>H2016</f>
        <v>0</v>
      </c>
      <c r="L2016" s="292">
        <f>L63+L1060</f>
        <v>0</v>
      </c>
      <c r="M2016" s="292">
        <f>M63+M1060</f>
        <v>0</v>
      </c>
      <c r="N2016" s="292" t="s">
        <v>120</v>
      </c>
      <c r="O2016" s="292">
        <f>L2016</f>
        <v>0</v>
      </c>
      <c r="P2016" s="292">
        <f>H2016+L2016</f>
        <v>0</v>
      </c>
      <c r="Q2016" s="292">
        <f>I2016+M2016</f>
        <v>0</v>
      </c>
      <c r="R2016" s="292" t="s">
        <v>120</v>
      </c>
      <c r="S2016" s="294">
        <f>P2016</f>
        <v>0</v>
      </c>
    </row>
    <row r="2017" spans="1:19" ht="15.6" hidden="1" thickBot="1" x14ac:dyDescent="0.35">
      <c r="A2017" s="307" t="s">
        <v>123</v>
      </c>
      <c r="B2017" s="291" t="s">
        <v>120</v>
      </c>
      <c r="C2017" s="327" t="s">
        <v>120</v>
      </c>
      <c r="D2017" s="333" t="s">
        <v>120</v>
      </c>
      <c r="E2017" s="297" t="s">
        <v>120</v>
      </c>
      <c r="F2017" s="298" t="s">
        <v>120</v>
      </c>
      <c r="G2017" s="299" t="s">
        <v>120</v>
      </c>
      <c r="H2017" s="295" t="s">
        <v>120</v>
      </c>
      <c r="I2017" s="292" t="s">
        <v>120</v>
      </c>
      <c r="J2017" s="292">
        <f>J64+J1061</f>
        <v>0</v>
      </c>
      <c r="K2017" s="292">
        <f>J2017</f>
        <v>0</v>
      </c>
      <c r="L2017" s="292" t="s">
        <v>120</v>
      </c>
      <c r="M2017" s="292" t="s">
        <v>120</v>
      </c>
      <c r="N2017" s="292">
        <f>N64+N1061</f>
        <v>0</v>
      </c>
      <c r="O2017" s="292">
        <f>N2017</f>
        <v>0</v>
      </c>
      <c r="P2017" s="292" t="s">
        <v>120</v>
      </c>
      <c r="Q2017" s="292" t="s">
        <v>120</v>
      </c>
      <c r="R2017" s="292">
        <f>J2017+N2017</f>
        <v>0</v>
      </c>
      <c r="S2017" s="294">
        <f>R2017</f>
        <v>0</v>
      </c>
    </row>
    <row r="2018" spans="1:19" ht="31.2" hidden="1" x14ac:dyDescent="0.3">
      <c r="A2018" s="301" t="s">
        <v>143</v>
      </c>
      <c r="B2018" s="285" t="s">
        <v>120</v>
      </c>
      <c r="C2018" s="319">
        <f>IF(E2018+G2018=0, 0, ROUND((P2018-Q2018)/(G2018+E2018)/12,0))</f>
        <v>0</v>
      </c>
      <c r="D2018" s="324">
        <f>IF(F2018=0,0,ROUND(Q2018/F2018,0))</f>
        <v>0</v>
      </c>
      <c r="E2018" s="420">
        <f>E2019+E2020</f>
        <v>0</v>
      </c>
      <c r="F2018" s="421">
        <f>F2019+F2020</f>
        <v>0</v>
      </c>
      <c r="G2018" s="422">
        <f>G2019+G2020</f>
        <v>0</v>
      </c>
      <c r="H2018" s="289">
        <f>H2019+H2020</f>
        <v>0</v>
      </c>
      <c r="I2018" s="286">
        <f>I2019+I2020</f>
        <v>0</v>
      </c>
      <c r="J2018" s="286">
        <f>J2021</f>
        <v>0</v>
      </c>
      <c r="K2018" s="286">
        <f>IF(H2018+J2018=K2019+K2020+K2021,H2018+J2018,"CHYBA")</f>
        <v>0</v>
      </c>
      <c r="L2018" s="286">
        <f>L2019+L2020</f>
        <v>0</v>
      </c>
      <c r="M2018" s="286">
        <f>M2019+M2020</f>
        <v>0</v>
      </c>
      <c r="N2018" s="286">
        <f>N2021</f>
        <v>0</v>
      </c>
      <c r="O2018" s="286">
        <f>IF(L2018+N2018=O2019+O2020+O2021,L2018+N2018,"CHYBA")</f>
        <v>0</v>
      </c>
      <c r="P2018" s="286">
        <f>P2019+P2020</f>
        <v>0</v>
      </c>
      <c r="Q2018" s="286">
        <f>Q2019+Q2020</f>
        <v>0</v>
      </c>
      <c r="R2018" s="286">
        <f>R2021</f>
        <v>0</v>
      </c>
      <c r="S2018" s="288">
        <f>IF(P2018+R2018=S2019+S2020+S2021,P2018+R2018,"CHYBA")</f>
        <v>0</v>
      </c>
    </row>
    <row r="2019" spans="1:19" hidden="1" x14ac:dyDescent="0.3">
      <c r="A2019" s="307" t="s">
        <v>121</v>
      </c>
      <c r="B2019" s="291" t="s">
        <v>120</v>
      </c>
      <c r="C2019" s="292">
        <f>IF(E2019+G2019=0, 0, ROUND((P2019-Q2019)/(G2019+E2019)/12,0))</f>
        <v>0</v>
      </c>
      <c r="D2019" s="294">
        <f>IF(F2019=0,0,ROUND(Q2019/F2019,0))</f>
        <v>0</v>
      </c>
      <c r="E2019" s="293">
        <f t="shared" ref="E2019:I2020" si="652">E418+E1415</f>
        <v>0</v>
      </c>
      <c r="F2019" s="292">
        <f t="shared" si="652"/>
        <v>0</v>
      </c>
      <c r="G2019" s="294">
        <f t="shared" si="652"/>
        <v>0</v>
      </c>
      <c r="H2019" s="295">
        <f t="shared" si="652"/>
        <v>0</v>
      </c>
      <c r="I2019" s="292">
        <f t="shared" si="652"/>
        <v>0</v>
      </c>
      <c r="J2019" s="292" t="s">
        <v>120</v>
      </c>
      <c r="K2019" s="292">
        <f>H2019</f>
        <v>0</v>
      </c>
      <c r="L2019" s="292">
        <f>L418+L1415</f>
        <v>0</v>
      </c>
      <c r="M2019" s="292">
        <f>M418+M1415</f>
        <v>0</v>
      </c>
      <c r="N2019" s="292" t="s">
        <v>120</v>
      </c>
      <c r="O2019" s="292">
        <f>L2019</f>
        <v>0</v>
      </c>
      <c r="P2019" s="292">
        <f>H2019+L2019</f>
        <v>0</v>
      </c>
      <c r="Q2019" s="292">
        <f>I2019+M2019</f>
        <v>0</v>
      </c>
      <c r="R2019" s="292" t="s">
        <v>120</v>
      </c>
      <c r="S2019" s="294">
        <f>P2019</f>
        <v>0</v>
      </c>
    </row>
    <row r="2020" spans="1:19" hidden="1" x14ac:dyDescent="0.3">
      <c r="A2020" s="307" t="s">
        <v>122</v>
      </c>
      <c r="B2020" s="291" t="s">
        <v>120</v>
      </c>
      <c r="C2020" s="292">
        <f>IF(E2020+G2020=0, 0, ROUND((P2020-Q2020)/(G2020+E2020)/12,0))</f>
        <v>0</v>
      </c>
      <c r="D2020" s="294">
        <f>IF(F2020=0,0,ROUND(Q2020/F2020,0))</f>
        <v>0</v>
      </c>
      <c r="E2020" s="293">
        <f t="shared" si="652"/>
        <v>0</v>
      </c>
      <c r="F2020" s="292">
        <f t="shared" si="652"/>
        <v>0</v>
      </c>
      <c r="G2020" s="294">
        <f t="shared" si="652"/>
        <v>0</v>
      </c>
      <c r="H2020" s="295">
        <f t="shared" si="652"/>
        <v>0</v>
      </c>
      <c r="I2020" s="292">
        <f t="shared" si="652"/>
        <v>0</v>
      </c>
      <c r="J2020" s="292" t="s">
        <v>120</v>
      </c>
      <c r="K2020" s="292">
        <f>H2020</f>
        <v>0</v>
      </c>
      <c r="L2020" s="292">
        <f>L419+L1416</f>
        <v>0</v>
      </c>
      <c r="M2020" s="292">
        <f>M419+M1416</f>
        <v>0</v>
      </c>
      <c r="N2020" s="292" t="s">
        <v>120</v>
      </c>
      <c r="O2020" s="292">
        <f>L2020</f>
        <v>0</v>
      </c>
      <c r="P2020" s="292">
        <f>H2020+L2020</f>
        <v>0</v>
      </c>
      <c r="Q2020" s="292">
        <f>I2020+M2020</f>
        <v>0</v>
      </c>
      <c r="R2020" s="292" t="s">
        <v>120</v>
      </c>
      <c r="S2020" s="294">
        <f>P2020</f>
        <v>0</v>
      </c>
    </row>
    <row r="2021" spans="1:19" ht="15.6" hidden="1" thickBot="1" x14ac:dyDescent="0.35">
      <c r="A2021" s="325" t="s">
        <v>123</v>
      </c>
      <c r="B2021" s="326" t="s">
        <v>120</v>
      </c>
      <c r="C2021" s="327" t="s">
        <v>120</v>
      </c>
      <c r="D2021" s="333" t="s">
        <v>120</v>
      </c>
      <c r="E2021" s="328" t="s">
        <v>120</v>
      </c>
      <c r="F2021" s="329" t="s">
        <v>120</v>
      </c>
      <c r="G2021" s="330" t="s">
        <v>120</v>
      </c>
      <c r="H2021" s="331" t="s">
        <v>120</v>
      </c>
      <c r="I2021" s="327" t="s">
        <v>120</v>
      </c>
      <c r="J2021" s="327">
        <f>J420+J1417</f>
        <v>0</v>
      </c>
      <c r="K2021" s="327">
        <f>J2021</f>
        <v>0</v>
      </c>
      <c r="L2021" s="327" t="s">
        <v>120</v>
      </c>
      <c r="M2021" s="327" t="s">
        <v>120</v>
      </c>
      <c r="N2021" s="327">
        <f>N420+N1417</f>
        <v>0</v>
      </c>
      <c r="O2021" s="327">
        <f>N2021</f>
        <v>0</v>
      </c>
      <c r="P2021" s="327" t="s">
        <v>120</v>
      </c>
      <c r="Q2021" s="327" t="s">
        <v>120</v>
      </c>
      <c r="R2021" s="327">
        <f>J2021+N2021</f>
        <v>0</v>
      </c>
      <c r="S2021" s="333">
        <f>R2021</f>
        <v>0</v>
      </c>
    </row>
    <row r="2022" spans="1:19" ht="15.6" x14ac:dyDescent="0.3">
      <c r="A2022" s="423" t="s">
        <v>144</v>
      </c>
      <c r="B2022" s="424" t="s">
        <v>120</v>
      </c>
      <c r="C2022" s="319">
        <f>IF(E2022+G2022=0, 0, ROUND((P2022-Q2022)/(G2022+E2022)/12,0))</f>
        <v>28967</v>
      </c>
      <c r="D2022" s="324">
        <f>IF(F2022=0,0,ROUND(Q2022/F2022,0))</f>
        <v>0</v>
      </c>
      <c r="E2022" s="425">
        <f>E2023+E2024</f>
        <v>0.13</v>
      </c>
      <c r="F2022" s="426">
        <f>F2023+F2024</f>
        <v>0</v>
      </c>
      <c r="G2022" s="427">
        <f>G2023+G2024</f>
        <v>0.17</v>
      </c>
      <c r="H2022" s="428">
        <f>H2023+H2024</f>
        <v>0</v>
      </c>
      <c r="I2022" s="429">
        <f>I2023+I2024</f>
        <v>0</v>
      </c>
      <c r="J2022" s="429">
        <f>J2025</f>
        <v>0</v>
      </c>
      <c r="K2022" s="429">
        <f>IF(H2022+J2022=K2023+K2024+K2025,H2022+J2022,"CHYBA")</f>
        <v>0</v>
      </c>
      <c r="L2022" s="429">
        <f>L2023+L2024</f>
        <v>104281</v>
      </c>
      <c r="M2022" s="429">
        <f>M2023+M2024</f>
        <v>0</v>
      </c>
      <c r="N2022" s="429">
        <f>N2025</f>
        <v>11725.78</v>
      </c>
      <c r="O2022" s="429">
        <f>IF(L2022+N2022=O2023+O2024+O2025,L2022+N2022,"CHYBA")</f>
        <v>116006.78</v>
      </c>
      <c r="P2022" s="429">
        <f>P2023+P2024</f>
        <v>104281</v>
      </c>
      <c r="Q2022" s="429">
        <f>Q2023+Q2024</f>
        <v>0</v>
      </c>
      <c r="R2022" s="429">
        <f>R2025</f>
        <v>11725.78</v>
      </c>
      <c r="S2022" s="430">
        <f>IF(P2022+R2022=S2023+S2024+S2025,P2022+R2022,"CHYBA")</f>
        <v>116006.78</v>
      </c>
    </row>
    <row r="2023" spans="1:19" x14ac:dyDescent="0.3">
      <c r="A2023" s="307" t="s">
        <v>121</v>
      </c>
      <c r="B2023" s="291" t="s">
        <v>120</v>
      </c>
      <c r="C2023" s="292">
        <f>IF(E2023+G2023=0, 0, ROUND((P2023-Q2023)/(G2023+E2023)/12,0))</f>
        <v>0</v>
      </c>
      <c r="D2023" s="294">
        <f>IF(F2023=0,0,ROUND(Q2023/F2023,0))</f>
        <v>0</v>
      </c>
      <c r="E2023" s="293">
        <f t="shared" ref="E2023:I2024" si="653">E614+E1611</f>
        <v>0</v>
      </c>
      <c r="F2023" s="292">
        <f t="shared" si="653"/>
        <v>0</v>
      </c>
      <c r="G2023" s="294">
        <f t="shared" si="653"/>
        <v>0</v>
      </c>
      <c r="H2023" s="295">
        <f t="shared" si="653"/>
        <v>0</v>
      </c>
      <c r="I2023" s="292">
        <f t="shared" si="653"/>
        <v>0</v>
      </c>
      <c r="J2023" s="292" t="s">
        <v>120</v>
      </c>
      <c r="K2023" s="292">
        <f>H2023</f>
        <v>0</v>
      </c>
      <c r="L2023" s="292">
        <f>L614+L1611</f>
        <v>0</v>
      </c>
      <c r="M2023" s="292">
        <f>M614+M1611</f>
        <v>0</v>
      </c>
      <c r="N2023" s="292" t="s">
        <v>120</v>
      </c>
      <c r="O2023" s="292">
        <f>L2023</f>
        <v>0</v>
      </c>
      <c r="P2023" s="292">
        <f>H2023+L2023</f>
        <v>0</v>
      </c>
      <c r="Q2023" s="292">
        <f>I2023+M2023</f>
        <v>0</v>
      </c>
      <c r="R2023" s="292" t="s">
        <v>120</v>
      </c>
      <c r="S2023" s="294">
        <f>P2023</f>
        <v>0</v>
      </c>
    </row>
    <row r="2024" spans="1:19" x14ac:dyDescent="0.3">
      <c r="A2024" s="307" t="s">
        <v>122</v>
      </c>
      <c r="B2024" s="291" t="s">
        <v>120</v>
      </c>
      <c r="C2024" s="292">
        <f>IF(E2024+G2024=0, 0, ROUND((P2024-Q2024)/(G2024+E2024)/12,0))</f>
        <v>28967</v>
      </c>
      <c r="D2024" s="294">
        <f>IF(F2024=0,0,ROUND(Q2024/F2024,0))</f>
        <v>0</v>
      </c>
      <c r="E2024" s="293">
        <f t="shared" si="653"/>
        <v>0.13</v>
      </c>
      <c r="F2024" s="292">
        <f t="shared" si="653"/>
        <v>0</v>
      </c>
      <c r="G2024" s="294">
        <f t="shared" si="653"/>
        <v>0.17</v>
      </c>
      <c r="H2024" s="295">
        <f t="shared" si="653"/>
        <v>0</v>
      </c>
      <c r="I2024" s="292">
        <f t="shared" si="653"/>
        <v>0</v>
      </c>
      <c r="J2024" s="292" t="s">
        <v>120</v>
      </c>
      <c r="K2024" s="292">
        <f>H2024</f>
        <v>0</v>
      </c>
      <c r="L2024" s="292">
        <f>L615+L1612</f>
        <v>104281</v>
      </c>
      <c r="M2024" s="292">
        <f>M615+M1612</f>
        <v>0</v>
      </c>
      <c r="N2024" s="292" t="s">
        <v>120</v>
      </c>
      <c r="O2024" s="292">
        <f>L2024</f>
        <v>104281</v>
      </c>
      <c r="P2024" s="292">
        <f>H2024+L2024</f>
        <v>104281</v>
      </c>
      <c r="Q2024" s="292">
        <f>I2024+M2024</f>
        <v>0</v>
      </c>
      <c r="R2024" s="292" t="s">
        <v>120</v>
      </c>
      <c r="S2024" s="294">
        <f>P2024</f>
        <v>104281</v>
      </c>
    </row>
    <row r="2025" spans="1:19" ht="15.6" thickBot="1" x14ac:dyDescent="0.35">
      <c r="A2025" s="325" t="s">
        <v>123</v>
      </c>
      <c r="B2025" s="326" t="s">
        <v>120</v>
      </c>
      <c r="C2025" s="327" t="s">
        <v>120</v>
      </c>
      <c r="D2025" s="333" t="s">
        <v>120</v>
      </c>
      <c r="E2025" s="328" t="s">
        <v>120</v>
      </c>
      <c r="F2025" s="329" t="s">
        <v>120</v>
      </c>
      <c r="G2025" s="330" t="s">
        <v>120</v>
      </c>
      <c r="H2025" s="331" t="s">
        <v>120</v>
      </c>
      <c r="I2025" s="327" t="s">
        <v>120</v>
      </c>
      <c r="J2025" s="327">
        <f>J616+J1613</f>
        <v>0</v>
      </c>
      <c r="K2025" s="327">
        <f>J2025</f>
        <v>0</v>
      </c>
      <c r="L2025" s="327" t="s">
        <v>120</v>
      </c>
      <c r="M2025" s="327" t="s">
        <v>120</v>
      </c>
      <c r="N2025" s="327">
        <f>N616+N1613</f>
        <v>11725.78</v>
      </c>
      <c r="O2025" s="327">
        <f>N2025</f>
        <v>11725.78</v>
      </c>
      <c r="P2025" s="327" t="s">
        <v>120</v>
      </c>
      <c r="Q2025" s="327" t="s">
        <v>120</v>
      </c>
      <c r="R2025" s="327">
        <f>J2025+N2025</f>
        <v>11725.78</v>
      </c>
      <c r="S2025" s="333">
        <f>R2025</f>
        <v>11725.78</v>
      </c>
    </row>
    <row r="2026" spans="1:19" ht="18" x14ac:dyDescent="0.3">
      <c r="A2026" s="301" t="s">
        <v>145</v>
      </c>
      <c r="B2026" s="302" t="s">
        <v>120</v>
      </c>
      <c r="C2026" s="319">
        <f>IF(E2026+G2026=0, 0, ROUND((P2026-Q2026)/(G2026+E2026)/12,0))</f>
        <v>0</v>
      </c>
      <c r="D2026" s="324">
        <f>IF(F2026=0,0,ROUND(Q2026/F2026,0))</f>
        <v>0</v>
      </c>
      <c r="E2026" s="419">
        <f>E2027+E2028</f>
        <v>0</v>
      </c>
      <c r="F2026" s="348">
        <f>F2027+F2028</f>
        <v>0</v>
      </c>
      <c r="G2026" s="349">
        <f>G2027+G2028</f>
        <v>0</v>
      </c>
      <c r="H2026" s="306">
        <f>H2027+H2028</f>
        <v>0</v>
      </c>
      <c r="I2026" s="303">
        <f>I2027+I2028</f>
        <v>0</v>
      </c>
      <c r="J2026" s="303">
        <f>J2029</f>
        <v>0</v>
      </c>
      <c r="K2026" s="303">
        <f>IF(H2026+J2026=K2027+K2028+K2029,H2026+J2026,"CHYBA")</f>
        <v>0</v>
      </c>
      <c r="L2026" s="303">
        <f>L2027+L2028</f>
        <v>0</v>
      </c>
      <c r="M2026" s="303">
        <f>M2027+M2028</f>
        <v>0</v>
      </c>
      <c r="N2026" s="303">
        <f>N2029</f>
        <v>0</v>
      </c>
      <c r="O2026" s="303">
        <f>IF(L2026+N2026=O2027+O2028+O2029,L2026+N2026,"CHYBA")</f>
        <v>0</v>
      </c>
      <c r="P2026" s="303">
        <f>P2027+P2028</f>
        <v>0</v>
      </c>
      <c r="Q2026" s="303">
        <f>Q2027+Q2028</f>
        <v>0</v>
      </c>
      <c r="R2026" s="303">
        <f>R2029</f>
        <v>0</v>
      </c>
      <c r="S2026" s="305">
        <f>IF(P2026+R2026=S2027+S2028+S2029,P2026+R2026,"CHYBA")</f>
        <v>0</v>
      </c>
    </row>
    <row r="2027" spans="1:19" x14ac:dyDescent="0.3">
      <c r="A2027" s="307" t="s">
        <v>121</v>
      </c>
      <c r="B2027" s="291" t="s">
        <v>120</v>
      </c>
      <c r="C2027" s="292">
        <f>IF(E2027+G2027=0, 0, ROUND((P2027-Q2027)/(G2027+E2027)/12,0))</f>
        <v>0</v>
      </c>
      <c r="D2027" s="294">
        <f>IF(F2027=0,0,ROUND(Q2027/F2027,0))</f>
        <v>0</v>
      </c>
      <c r="E2027" s="293">
        <f t="shared" ref="E2027:I2028" si="654">E810+E1807</f>
        <v>0</v>
      </c>
      <c r="F2027" s="292">
        <f t="shared" si="654"/>
        <v>0</v>
      </c>
      <c r="G2027" s="294">
        <f t="shared" si="654"/>
        <v>0</v>
      </c>
      <c r="H2027" s="295">
        <f t="shared" si="654"/>
        <v>0</v>
      </c>
      <c r="I2027" s="292">
        <f t="shared" si="654"/>
        <v>0</v>
      </c>
      <c r="J2027" s="292" t="s">
        <v>120</v>
      </c>
      <c r="K2027" s="292">
        <f>H2027</f>
        <v>0</v>
      </c>
      <c r="L2027" s="292">
        <f>L810+L1807</f>
        <v>0</v>
      </c>
      <c r="M2027" s="292">
        <f>M810+M1807</f>
        <v>0</v>
      </c>
      <c r="N2027" s="292" t="s">
        <v>120</v>
      </c>
      <c r="O2027" s="292">
        <f>L2027</f>
        <v>0</v>
      </c>
      <c r="P2027" s="292">
        <f>H2027+L2027</f>
        <v>0</v>
      </c>
      <c r="Q2027" s="292">
        <f>I2027+M2027</f>
        <v>0</v>
      </c>
      <c r="R2027" s="292" t="s">
        <v>120</v>
      </c>
      <c r="S2027" s="294">
        <f>P2027</f>
        <v>0</v>
      </c>
    </row>
    <row r="2028" spans="1:19" x14ac:dyDescent="0.3">
      <c r="A2028" s="307" t="s">
        <v>122</v>
      </c>
      <c r="B2028" s="291" t="s">
        <v>120</v>
      </c>
      <c r="C2028" s="292">
        <f>IF(E2028+G2028=0, 0, ROUND((P2028-Q2028)/(G2028+E2028)/12,0))</f>
        <v>0</v>
      </c>
      <c r="D2028" s="294">
        <f>IF(F2028=0,0,ROUND(Q2028/F2028,0))</f>
        <v>0</v>
      </c>
      <c r="E2028" s="293">
        <f t="shared" si="654"/>
        <v>0</v>
      </c>
      <c r="F2028" s="292">
        <f t="shared" si="654"/>
        <v>0</v>
      </c>
      <c r="G2028" s="294">
        <f t="shared" si="654"/>
        <v>0</v>
      </c>
      <c r="H2028" s="295">
        <f t="shared" si="654"/>
        <v>0</v>
      </c>
      <c r="I2028" s="292">
        <f t="shared" si="654"/>
        <v>0</v>
      </c>
      <c r="J2028" s="292" t="s">
        <v>120</v>
      </c>
      <c r="K2028" s="292">
        <f>H2028</f>
        <v>0</v>
      </c>
      <c r="L2028" s="292">
        <f>L811+L1808</f>
        <v>0</v>
      </c>
      <c r="M2028" s="292">
        <f>M811+M1808</f>
        <v>0</v>
      </c>
      <c r="N2028" s="292" t="s">
        <v>120</v>
      </c>
      <c r="O2028" s="292">
        <f>L2028</f>
        <v>0</v>
      </c>
      <c r="P2028" s="292">
        <f>H2028+L2028</f>
        <v>0</v>
      </c>
      <c r="Q2028" s="292">
        <f>I2028+M2028</f>
        <v>0</v>
      </c>
      <c r="R2028" s="292" t="s">
        <v>120</v>
      </c>
      <c r="S2028" s="294">
        <f>P2028</f>
        <v>0</v>
      </c>
    </row>
    <row r="2029" spans="1:19" ht="15.6" thickBot="1" x14ac:dyDescent="0.35">
      <c r="A2029" s="325" t="s">
        <v>123</v>
      </c>
      <c r="B2029" s="326" t="s">
        <v>120</v>
      </c>
      <c r="C2029" s="327" t="s">
        <v>120</v>
      </c>
      <c r="D2029" s="333" t="s">
        <v>120</v>
      </c>
      <c r="E2029" s="328" t="s">
        <v>120</v>
      </c>
      <c r="F2029" s="329" t="s">
        <v>120</v>
      </c>
      <c r="G2029" s="330" t="s">
        <v>120</v>
      </c>
      <c r="H2029" s="385" t="s">
        <v>120</v>
      </c>
      <c r="I2029" s="329" t="s">
        <v>120</v>
      </c>
      <c r="J2029" s="327">
        <f>J812+J1809</f>
        <v>0</v>
      </c>
      <c r="K2029" s="327">
        <f>J2029</f>
        <v>0</v>
      </c>
      <c r="L2029" s="329" t="s">
        <v>120</v>
      </c>
      <c r="M2029" s="329" t="s">
        <v>120</v>
      </c>
      <c r="N2029" s="327">
        <f>N812+N1809</f>
        <v>0</v>
      </c>
      <c r="O2029" s="327">
        <f>N2029</f>
        <v>0</v>
      </c>
      <c r="P2029" s="329" t="s">
        <v>120</v>
      </c>
      <c r="Q2029" s="329" t="s">
        <v>120</v>
      </c>
      <c r="R2029" s="327">
        <f>J2029+N2029</f>
        <v>0</v>
      </c>
      <c r="S2029" s="333">
        <f>R2029</f>
        <v>0</v>
      </c>
    </row>
    <row r="2030" spans="1:19" ht="9" customHeight="1" x14ac:dyDescent="0.3">
      <c r="A2030" s="431"/>
      <c r="B2030" s="431"/>
      <c r="C2030" s="431"/>
      <c r="D2030" s="431"/>
      <c r="E2030" s="431"/>
      <c r="F2030" s="431"/>
      <c r="G2030" s="431"/>
      <c r="H2030" s="431"/>
      <c r="I2030" s="431"/>
      <c r="J2030" s="431"/>
      <c r="K2030" s="431"/>
      <c r="L2030" s="431"/>
      <c r="M2030" s="431"/>
      <c r="N2030" s="431"/>
      <c r="O2030" s="431"/>
      <c r="P2030" s="431"/>
      <c r="Q2030" s="431"/>
      <c r="R2030" s="431"/>
      <c r="S2030" s="431"/>
    </row>
    <row r="2031" spans="1:19" ht="20.25" customHeight="1" x14ac:dyDescent="0.3">
      <c r="A2031" s="561" t="s">
        <v>146</v>
      </c>
      <c r="B2031" s="561"/>
      <c r="C2031" s="561"/>
      <c r="D2031" s="561"/>
      <c r="E2031" s="561"/>
      <c r="F2031" s="561"/>
      <c r="G2031" s="561"/>
      <c r="H2031" s="561"/>
      <c r="I2031" s="561"/>
      <c r="J2031" s="561"/>
      <c r="K2031" s="561"/>
      <c r="L2031" s="561"/>
      <c r="M2031" s="561"/>
      <c r="N2031" s="561"/>
      <c r="O2031" s="561"/>
      <c r="P2031" s="561"/>
      <c r="Q2031" s="561"/>
      <c r="R2031" s="561"/>
      <c r="S2031" s="561"/>
    </row>
    <row r="2032" spans="1:19" ht="24" customHeight="1" x14ac:dyDescent="0.3">
      <c r="A2032" s="432" t="s">
        <v>147</v>
      </c>
      <c r="B2032" s="261"/>
      <c r="E2032" s="261"/>
      <c r="F2032" s="261"/>
      <c r="G2032" s="261"/>
      <c r="H2032" s="261"/>
      <c r="I2032" s="261"/>
      <c r="J2032" s="261"/>
      <c r="K2032" s="261"/>
      <c r="L2032" s="261"/>
      <c r="M2032" s="261"/>
      <c r="N2032" s="261"/>
      <c r="O2032" s="261"/>
      <c r="P2032" s="261"/>
      <c r="Q2032" s="261"/>
      <c r="R2032" s="261"/>
      <c r="S2032" s="261"/>
    </row>
    <row r="2033" spans="1:19" ht="20.25" customHeight="1" x14ac:dyDescent="0.3">
      <c r="A2033" s="562" t="s">
        <v>148</v>
      </c>
      <c r="B2033" s="562"/>
      <c r="C2033" s="562"/>
      <c r="D2033" s="562"/>
      <c r="E2033" s="562"/>
      <c r="F2033" s="562"/>
      <c r="G2033" s="562"/>
      <c r="H2033" s="562"/>
      <c r="I2033" s="562"/>
      <c r="J2033" s="562"/>
      <c r="K2033" s="562"/>
      <c r="L2033" s="562"/>
      <c r="M2033" s="562"/>
      <c r="N2033" s="562"/>
      <c r="O2033" s="562"/>
      <c r="P2033" s="562"/>
      <c r="Q2033" s="562"/>
      <c r="R2033" s="562"/>
      <c r="S2033" s="562"/>
    </row>
    <row r="2034" spans="1:19" ht="23.25" customHeight="1" x14ac:dyDescent="0.3">
      <c r="A2034" s="562"/>
      <c r="B2034" s="562"/>
      <c r="C2034" s="562"/>
      <c r="D2034" s="562"/>
      <c r="E2034" s="562"/>
      <c r="F2034" s="562"/>
      <c r="G2034" s="562"/>
      <c r="H2034" s="562"/>
      <c r="I2034" s="562"/>
      <c r="J2034" s="562"/>
      <c r="K2034" s="562"/>
      <c r="L2034" s="562"/>
      <c r="M2034" s="562"/>
      <c r="N2034" s="562"/>
      <c r="O2034" s="562"/>
      <c r="P2034" s="562"/>
      <c r="Q2034" s="562"/>
      <c r="R2034" s="562"/>
      <c r="S2034" s="562"/>
    </row>
    <row r="2035" spans="1:19" ht="18" customHeight="1" x14ac:dyDescent="0.3">
      <c r="A2035" s="433" t="s">
        <v>149</v>
      </c>
      <c r="B2035" s="434"/>
      <c r="C2035" s="434"/>
      <c r="D2035" s="434"/>
      <c r="E2035" s="434"/>
      <c r="F2035" s="434"/>
      <c r="G2035" s="434"/>
      <c r="H2035" s="434"/>
      <c r="I2035" s="434"/>
      <c r="J2035" s="434"/>
      <c r="K2035" s="434"/>
      <c r="L2035" s="434"/>
      <c r="M2035" s="434"/>
      <c r="N2035" s="434"/>
      <c r="O2035" s="434"/>
      <c r="P2035" s="434"/>
      <c r="Q2035" s="434"/>
      <c r="R2035" s="434"/>
      <c r="S2035" s="434"/>
    </row>
    <row r="2036" spans="1:19" ht="15.75" customHeight="1" x14ac:dyDescent="0.3">
      <c r="A2036" s="562" t="s">
        <v>150</v>
      </c>
      <c r="B2036" s="562"/>
      <c r="C2036" s="562"/>
      <c r="D2036" s="562"/>
      <c r="E2036" s="562"/>
      <c r="F2036" s="562"/>
      <c r="G2036" s="562"/>
      <c r="H2036" s="562"/>
      <c r="I2036" s="562"/>
      <c r="J2036" s="562"/>
      <c r="K2036" s="562"/>
      <c r="L2036" s="562"/>
      <c r="M2036" s="562"/>
      <c r="N2036" s="562"/>
      <c r="O2036" s="562"/>
      <c r="P2036" s="562"/>
      <c r="Q2036" s="562"/>
      <c r="R2036" s="562"/>
      <c r="S2036" s="562"/>
    </row>
    <row r="2037" spans="1:19" ht="24.75" customHeight="1" x14ac:dyDescent="0.3">
      <c r="A2037" s="562"/>
      <c r="B2037" s="562"/>
      <c r="C2037" s="562"/>
      <c r="D2037" s="562"/>
      <c r="E2037" s="562"/>
      <c r="F2037" s="562"/>
      <c r="G2037" s="562"/>
      <c r="H2037" s="562"/>
      <c r="I2037" s="562"/>
      <c r="J2037" s="562"/>
      <c r="K2037" s="562"/>
      <c r="L2037" s="562"/>
      <c r="M2037" s="562"/>
      <c r="N2037" s="562"/>
      <c r="O2037" s="562"/>
      <c r="P2037" s="562"/>
      <c r="Q2037" s="562"/>
      <c r="R2037" s="562"/>
      <c r="S2037" s="562"/>
    </row>
    <row r="2038" spans="1:19" ht="24" customHeight="1" x14ac:dyDescent="0.3">
      <c r="A2038" s="561" t="s">
        <v>151</v>
      </c>
      <c r="B2038" s="561"/>
      <c r="C2038" s="561"/>
      <c r="D2038" s="561"/>
      <c r="E2038" s="561"/>
      <c r="F2038" s="561"/>
      <c r="G2038" s="561"/>
      <c r="H2038" s="561"/>
      <c r="I2038" s="561"/>
      <c r="J2038" s="561"/>
      <c r="K2038" s="561"/>
      <c r="L2038" s="561"/>
      <c r="M2038" s="561"/>
      <c r="N2038" s="561"/>
      <c r="O2038" s="561"/>
      <c r="P2038" s="561"/>
      <c r="Q2038" s="561"/>
      <c r="R2038" s="561"/>
      <c r="S2038" s="561"/>
    </row>
    <row r="2039" spans="1:19" ht="18.899999999999999" customHeight="1" x14ac:dyDescent="0.3">
      <c r="A2039" s="569" t="s">
        <v>152</v>
      </c>
      <c r="B2039" s="569"/>
      <c r="C2039" s="569"/>
      <c r="D2039" s="569"/>
      <c r="E2039" s="569"/>
      <c r="F2039" s="569"/>
      <c r="G2039" s="569"/>
      <c r="H2039" s="569"/>
      <c r="I2039" s="569"/>
      <c r="J2039" s="569"/>
      <c r="K2039" s="569"/>
      <c r="L2039" s="569"/>
      <c r="M2039" s="569"/>
      <c r="N2039" s="569"/>
      <c r="O2039" s="569"/>
      <c r="P2039" s="569"/>
      <c r="Q2039" s="569"/>
      <c r="R2039" s="569"/>
      <c r="S2039" s="569"/>
    </row>
    <row r="2040" spans="1:19" ht="18.899999999999999" customHeight="1" x14ac:dyDescent="0.3">
      <c r="A2040" s="432" t="s">
        <v>153</v>
      </c>
    </row>
    <row r="2041" spans="1:19" ht="7.5" customHeight="1" x14ac:dyDescent="0.3"/>
    <row r="2042" spans="1:19" ht="20.25" customHeight="1" x14ac:dyDescent="0.3">
      <c r="A2042" s="431" t="s">
        <v>154</v>
      </c>
    </row>
    <row r="2043" spans="1:19" ht="20.25" customHeight="1" x14ac:dyDescent="0.3">
      <c r="A2043" s="260" t="s">
        <v>155</v>
      </c>
      <c r="B2043" s="435"/>
      <c r="C2043" s="435"/>
      <c r="D2043" s="435"/>
      <c r="E2043" s="435"/>
      <c r="F2043" s="435"/>
      <c r="G2043" s="435"/>
      <c r="H2043" s="435"/>
      <c r="I2043" s="435"/>
      <c r="J2043" s="435"/>
      <c r="K2043" s="435"/>
      <c r="L2043" s="435"/>
      <c r="M2043" s="435"/>
      <c r="N2043" s="435"/>
      <c r="O2043" s="435"/>
      <c r="P2043" s="435"/>
      <c r="Q2043" s="435"/>
      <c r="R2043" s="435"/>
      <c r="S2043" s="435"/>
    </row>
    <row r="2044" spans="1:19" ht="20.25" customHeight="1" x14ac:dyDescent="0.3">
      <c r="A2044" s="261" t="s">
        <v>156</v>
      </c>
      <c r="B2044" s="435"/>
      <c r="C2044" s="435"/>
      <c r="D2044" s="435"/>
      <c r="E2044" s="435"/>
      <c r="F2044" s="435"/>
      <c r="G2044" s="435"/>
      <c r="H2044" s="435"/>
      <c r="I2044" s="435"/>
      <c r="J2044" s="435"/>
      <c r="K2044" s="435"/>
      <c r="L2044" s="435"/>
      <c r="M2044" s="435"/>
      <c r="N2044" s="435"/>
      <c r="O2044" s="435"/>
      <c r="P2044" s="435"/>
      <c r="Q2044" s="435"/>
      <c r="R2044" s="435"/>
      <c r="S2044" s="435"/>
    </row>
    <row r="2045" spans="1:19" ht="20.25" customHeight="1" x14ac:dyDescent="0.3">
      <c r="A2045" s="261" t="s">
        <v>157</v>
      </c>
      <c r="B2045" s="435"/>
      <c r="C2045" s="435"/>
      <c r="D2045" s="435"/>
      <c r="E2045" s="435"/>
      <c r="F2045" s="435"/>
      <c r="G2045" s="435"/>
      <c r="H2045" s="435"/>
      <c r="I2045" s="435"/>
      <c r="J2045" s="435"/>
      <c r="K2045" s="435"/>
      <c r="L2045" s="435"/>
      <c r="M2045" s="435"/>
      <c r="N2045" s="435"/>
      <c r="O2045" s="435"/>
      <c r="P2045" s="435"/>
      <c r="Q2045" s="435"/>
      <c r="R2045" s="435"/>
      <c r="S2045" s="435"/>
    </row>
    <row r="2046" spans="1:19" ht="15.75" customHeight="1" x14ac:dyDescent="0.3">
      <c r="A2046" s="435"/>
      <c r="B2046" s="435"/>
      <c r="C2046" s="435"/>
      <c r="D2046" s="435"/>
      <c r="E2046" s="435"/>
      <c r="F2046" s="435"/>
      <c r="G2046" s="435"/>
      <c r="H2046" s="435"/>
      <c r="I2046" s="435"/>
      <c r="J2046" s="435"/>
      <c r="K2046" s="435"/>
      <c r="L2046" s="435"/>
      <c r="M2046" s="435"/>
      <c r="N2046" s="435"/>
      <c r="O2046" s="435"/>
      <c r="P2046" s="435"/>
      <c r="Q2046" s="435"/>
      <c r="R2046" s="435"/>
      <c r="S2046" s="435"/>
    </row>
    <row r="2048" spans="1:19" ht="20.25" customHeight="1" x14ac:dyDescent="0.3">
      <c r="A2048" s="436" t="s">
        <v>161</v>
      </c>
      <c r="B2048" s="436" t="s">
        <v>162</v>
      </c>
      <c r="C2048" s="437"/>
      <c r="D2048" s="436"/>
      <c r="E2048" s="436"/>
      <c r="F2048" s="559" t="s">
        <v>163</v>
      </c>
      <c r="G2048" s="560"/>
      <c r="H2048" s="560"/>
      <c r="I2048" s="438"/>
      <c r="J2048" s="438" t="s">
        <v>165</v>
      </c>
      <c r="N2048" s="436"/>
    </row>
    <row r="2049" spans="1:19" ht="20.25" customHeight="1" x14ac:dyDescent="0.3">
      <c r="A2049" s="436" t="s">
        <v>166</v>
      </c>
      <c r="B2049" s="436"/>
      <c r="C2049" s="436"/>
      <c r="D2049" s="436"/>
      <c r="E2049" s="436"/>
      <c r="F2049" s="439" t="s">
        <v>166</v>
      </c>
      <c r="G2049" s="440"/>
      <c r="H2049" s="438"/>
      <c r="I2049" s="438"/>
      <c r="J2049" s="441"/>
    </row>
    <row r="2050" spans="1:19" x14ac:dyDescent="0.3">
      <c r="A2050" s="431"/>
      <c r="B2050" s="431"/>
      <c r="C2050" s="431"/>
      <c r="D2050" s="431"/>
      <c r="E2050" s="431"/>
      <c r="F2050" s="431"/>
      <c r="G2050" s="431"/>
      <c r="H2050" s="431"/>
      <c r="I2050" s="431"/>
      <c r="J2050" s="431"/>
      <c r="K2050" s="431"/>
      <c r="L2050" s="431"/>
      <c r="M2050" s="431"/>
      <c r="N2050" s="431"/>
      <c r="O2050" s="431"/>
      <c r="P2050" s="431"/>
      <c r="Q2050" s="431"/>
      <c r="R2050" s="431"/>
      <c r="S2050" s="431"/>
    </row>
    <row r="2051" spans="1:19" ht="15.6" x14ac:dyDescent="0.3">
      <c r="A2051" s="442"/>
      <c r="B2051" s="442"/>
      <c r="C2051" s="442"/>
      <c r="D2051" s="442"/>
      <c r="E2051" s="442"/>
      <c r="F2051" s="442"/>
      <c r="G2051" s="442"/>
      <c r="H2051" s="442"/>
      <c r="I2051" s="442"/>
      <c r="J2051" s="442"/>
      <c r="K2051" s="442"/>
      <c r="L2051" s="442"/>
      <c r="M2051" s="442"/>
      <c r="N2051" s="442"/>
      <c r="O2051" s="442"/>
      <c r="P2051" s="442"/>
      <c r="Q2051" s="442"/>
      <c r="R2051" s="442"/>
      <c r="S2051" s="442"/>
    </row>
    <row r="2052" spans="1:19" x14ac:dyDescent="0.3">
      <c r="A2052" s="431"/>
      <c r="B2052" s="431"/>
      <c r="C2052" s="431"/>
      <c r="D2052" s="431"/>
      <c r="E2052" s="431"/>
      <c r="F2052" s="431"/>
      <c r="G2052" s="431"/>
      <c r="H2052" s="431"/>
      <c r="I2052" s="431"/>
      <c r="J2052" s="431"/>
      <c r="K2052" s="431"/>
      <c r="L2052" s="431"/>
      <c r="M2052" s="431"/>
      <c r="N2052" s="431"/>
      <c r="O2052" s="431"/>
      <c r="P2052" s="431"/>
      <c r="Q2052" s="431"/>
      <c r="R2052" s="431"/>
      <c r="S2052" s="431"/>
    </row>
    <row r="2053" spans="1:19" x14ac:dyDescent="0.3">
      <c r="A2053" s="431"/>
      <c r="B2053" s="431"/>
      <c r="C2053" s="431"/>
      <c r="D2053" s="431"/>
      <c r="E2053" s="431"/>
      <c r="F2053" s="431"/>
      <c r="G2053" s="431"/>
      <c r="H2053" s="431"/>
      <c r="I2053" s="431"/>
      <c r="J2053" s="431"/>
      <c r="K2053" s="431"/>
      <c r="L2053" s="431"/>
      <c r="M2053" s="431"/>
      <c r="N2053" s="431"/>
      <c r="O2053" s="431"/>
      <c r="P2053" s="431"/>
      <c r="Q2053" s="431"/>
      <c r="R2053" s="431"/>
      <c r="S2053" s="431"/>
    </row>
    <row r="2054" spans="1:19" x14ac:dyDescent="0.3">
      <c r="A2054" s="431"/>
      <c r="B2054" s="431"/>
      <c r="C2054" s="431"/>
      <c r="D2054" s="431"/>
      <c r="E2054" s="431"/>
      <c r="F2054" s="431"/>
      <c r="G2054" s="431"/>
      <c r="H2054" s="431"/>
      <c r="I2054" s="431"/>
      <c r="J2054" s="431"/>
      <c r="K2054" s="431"/>
      <c r="L2054" s="431"/>
      <c r="M2054" s="431"/>
      <c r="N2054" s="431"/>
      <c r="O2054" s="431"/>
      <c r="P2054" s="431"/>
      <c r="Q2054" s="431"/>
      <c r="R2054" s="431"/>
      <c r="S2054" s="431"/>
    </row>
    <row r="2055" spans="1:19" x14ac:dyDescent="0.3">
      <c r="A2055" s="431"/>
      <c r="B2055" s="431"/>
      <c r="C2055" s="431"/>
      <c r="D2055" s="431"/>
      <c r="E2055" s="431"/>
      <c r="F2055" s="431"/>
      <c r="G2055" s="431"/>
      <c r="H2055" s="431"/>
      <c r="I2055" s="431"/>
      <c r="J2055" s="431"/>
      <c r="K2055" s="431"/>
      <c r="L2055" s="431"/>
      <c r="M2055" s="431"/>
      <c r="N2055" s="431"/>
      <c r="O2055" s="431"/>
      <c r="P2055" s="431"/>
      <c r="Q2055" s="431"/>
      <c r="R2055" s="431"/>
      <c r="S2055" s="431"/>
    </row>
    <row r="2056" spans="1:19" x14ac:dyDescent="0.3">
      <c r="A2056" s="431"/>
      <c r="B2056" s="431"/>
      <c r="C2056" s="431"/>
      <c r="D2056" s="431"/>
      <c r="E2056" s="431"/>
      <c r="F2056" s="431"/>
      <c r="G2056" s="431"/>
      <c r="H2056" s="431"/>
      <c r="I2056" s="431"/>
      <c r="J2056" s="431"/>
      <c r="K2056" s="431"/>
      <c r="L2056" s="431"/>
      <c r="M2056" s="431"/>
      <c r="N2056" s="431"/>
      <c r="O2056" s="431"/>
      <c r="P2056" s="431"/>
      <c r="Q2056" s="431"/>
      <c r="R2056" s="431"/>
      <c r="S2056" s="431"/>
    </row>
    <row r="2057" spans="1:19" x14ac:dyDescent="0.3">
      <c r="A2057" s="431"/>
      <c r="B2057" s="431"/>
      <c r="C2057" s="431"/>
      <c r="D2057" s="431"/>
      <c r="E2057" s="431"/>
      <c r="F2057" s="431"/>
      <c r="G2057" s="431"/>
      <c r="H2057" s="431"/>
      <c r="I2057" s="431"/>
      <c r="J2057" s="431"/>
      <c r="K2057" s="431"/>
      <c r="L2057" s="431"/>
      <c r="M2057" s="431"/>
      <c r="N2057" s="431"/>
      <c r="O2057" s="431"/>
      <c r="P2057" s="431"/>
      <c r="Q2057" s="431"/>
      <c r="R2057" s="431"/>
      <c r="S2057" s="431"/>
    </row>
    <row r="2058" spans="1:19" x14ac:dyDescent="0.3">
      <c r="A2058" s="431"/>
      <c r="B2058" s="431"/>
      <c r="C2058" s="431"/>
      <c r="D2058" s="431"/>
      <c r="E2058" s="431"/>
      <c r="F2058" s="431"/>
      <c r="G2058" s="431"/>
      <c r="H2058" s="431"/>
      <c r="I2058" s="431"/>
      <c r="J2058" s="431"/>
      <c r="K2058" s="431"/>
      <c r="L2058" s="431"/>
      <c r="M2058" s="431"/>
      <c r="N2058" s="431"/>
      <c r="O2058" s="431"/>
      <c r="P2058" s="431"/>
      <c r="Q2058" s="431"/>
      <c r="R2058" s="431"/>
      <c r="S2058" s="431"/>
    </row>
    <row r="2059" spans="1:19" x14ac:dyDescent="0.3">
      <c r="A2059" s="431"/>
      <c r="B2059" s="431"/>
      <c r="C2059" s="431"/>
      <c r="D2059" s="431"/>
      <c r="E2059" s="431"/>
      <c r="F2059" s="431"/>
      <c r="G2059" s="431"/>
      <c r="H2059" s="431"/>
      <c r="I2059" s="431"/>
      <c r="J2059" s="431"/>
      <c r="K2059" s="431"/>
      <c r="L2059" s="431"/>
      <c r="M2059" s="431"/>
      <c r="N2059" s="431"/>
      <c r="O2059" s="431"/>
      <c r="P2059" s="431"/>
      <c r="Q2059" s="431"/>
      <c r="R2059" s="431"/>
      <c r="S2059" s="431"/>
    </row>
    <row r="2060" spans="1:19" x14ac:dyDescent="0.3">
      <c r="A2060" s="431"/>
      <c r="B2060" s="431"/>
      <c r="C2060" s="431"/>
      <c r="D2060" s="431"/>
      <c r="E2060" s="431"/>
      <c r="F2060" s="431"/>
      <c r="G2060" s="431"/>
      <c r="H2060" s="431"/>
      <c r="I2060" s="431"/>
      <c r="J2060" s="431"/>
      <c r="K2060" s="431"/>
      <c r="L2060" s="431"/>
      <c r="M2060" s="431"/>
      <c r="N2060" s="431"/>
      <c r="O2060" s="431"/>
      <c r="P2060" s="431"/>
      <c r="Q2060" s="431"/>
      <c r="R2060" s="431"/>
      <c r="S2060" s="431"/>
    </row>
    <row r="2061" spans="1:19" x14ac:dyDescent="0.3">
      <c r="A2061" s="431"/>
      <c r="B2061" s="431"/>
      <c r="C2061" s="431"/>
      <c r="D2061" s="431"/>
      <c r="E2061" s="431"/>
      <c r="F2061" s="431"/>
      <c r="G2061" s="431"/>
      <c r="H2061" s="431"/>
      <c r="I2061" s="431"/>
      <c r="J2061" s="431"/>
      <c r="K2061" s="431"/>
      <c r="L2061" s="431"/>
      <c r="M2061" s="431"/>
      <c r="N2061" s="431"/>
      <c r="O2061" s="431"/>
      <c r="P2061" s="431"/>
      <c r="Q2061" s="431"/>
      <c r="R2061" s="431"/>
      <c r="S2061" s="431"/>
    </row>
    <row r="2062" spans="1:19" x14ac:dyDescent="0.3">
      <c r="A2062" s="431"/>
      <c r="B2062" s="431"/>
      <c r="C2062" s="431"/>
      <c r="D2062" s="431"/>
      <c r="E2062" s="431"/>
      <c r="F2062" s="431"/>
      <c r="G2062" s="431"/>
      <c r="H2062" s="431"/>
      <c r="I2062" s="431"/>
      <c r="J2062" s="431"/>
      <c r="K2062" s="431"/>
      <c r="L2062" s="431"/>
      <c r="M2062" s="431"/>
      <c r="N2062" s="431"/>
      <c r="O2062" s="431"/>
      <c r="P2062" s="431"/>
      <c r="Q2062" s="431"/>
      <c r="R2062" s="431"/>
      <c r="S2062" s="431"/>
    </row>
    <row r="2063" spans="1:19" x14ac:dyDescent="0.3">
      <c r="A2063" s="431"/>
      <c r="B2063" s="431"/>
      <c r="C2063" s="431"/>
      <c r="D2063" s="431"/>
      <c r="E2063" s="431"/>
      <c r="F2063" s="431"/>
      <c r="G2063" s="431"/>
      <c r="H2063" s="431"/>
      <c r="I2063" s="431"/>
      <c r="J2063" s="431"/>
      <c r="K2063" s="431"/>
      <c r="L2063" s="431"/>
      <c r="M2063" s="431"/>
      <c r="N2063" s="431"/>
      <c r="O2063" s="431"/>
      <c r="P2063" s="431"/>
      <c r="Q2063" s="431"/>
      <c r="R2063" s="431"/>
      <c r="S2063" s="431"/>
    </row>
    <row r="2064" spans="1:19" x14ac:dyDescent="0.3">
      <c r="A2064" s="431"/>
      <c r="B2064" s="431"/>
      <c r="C2064" s="431"/>
      <c r="D2064" s="431"/>
      <c r="E2064" s="431"/>
      <c r="F2064" s="431"/>
      <c r="G2064" s="431"/>
      <c r="H2064" s="431"/>
      <c r="I2064" s="431"/>
      <c r="J2064" s="431"/>
      <c r="K2064" s="431"/>
      <c r="L2064" s="431"/>
      <c r="M2064" s="431"/>
      <c r="N2064" s="431"/>
      <c r="O2064" s="431"/>
      <c r="P2064" s="431"/>
      <c r="Q2064" s="431"/>
      <c r="R2064" s="431"/>
      <c r="S2064" s="431"/>
    </row>
    <row r="2065" spans="1:19" x14ac:dyDescent="0.3">
      <c r="A2065" s="431"/>
      <c r="B2065" s="431"/>
      <c r="C2065" s="431"/>
      <c r="D2065" s="431"/>
      <c r="E2065" s="431"/>
      <c r="F2065" s="431"/>
      <c r="G2065" s="431"/>
      <c r="H2065" s="431"/>
      <c r="I2065" s="431"/>
      <c r="J2065" s="431"/>
      <c r="K2065" s="431"/>
      <c r="L2065" s="431"/>
      <c r="M2065" s="431"/>
      <c r="N2065" s="431"/>
      <c r="O2065" s="431"/>
      <c r="P2065" s="431"/>
      <c r="Q2065" s="431"/>
      <c r="R2065" s="431"/>
      <c r="S2065" s="431"/>
    </row>
    <row r="2066" spans="1:19" x14ac:dyDescent="0.3">
      <c r="A2066" s="431"/>
      <c r="B2066" s="431"/>
      <c r="C2066" s="431"/>
      <c r="D2066" s="431"/>
      <c r="E2066" s="431"/>
      <c r="F2066" s="431"/>
      <c r="G2066" s="431"/>
      <c r="H2066" s="431"/>
      <c r="I2066" s="431"/>
      <c r="J2066" s="431"/>
      <c r="K2066" s="431"/>
      <c r="L2066" s="431"/>
      <c r="M2066" s="431"/>
      <c r="N2066" s="431"/>
      <c r="O2066" s="431"/>
      <c r="P2066" s="431"/>
      <c r="Q2066" s="431"/>
      <c r="R2066" s="431"/>
      <c r="S2066" s="431"/>
    </row>
    <row r="2067" spans="1:19" x14ac:dyDescent="0.3">
      <c r="A2067" s="431"/>
      <c r="B2067" s="431"/>
      <c r="C2067" s="431"/>
      <c r="D2067" s="431"/>
      <c r="E2067" s="431"/>
      <c r="F2067" s="431"/>
      <c r="G2067" s="431"/>
      <c r="H2067" s="431"/>
      <c r="I2067" s="431"/>
      <c r="J2067" s="431"/>
      <c r="K2067" s="431"/>
      <c r="L2067" s="431"/>
      <c r="M2067" s="431"/>
      <c r="N2067" s="431"/>
      <c r="O2067" s="431"/>
      <c r="P2067" s="431"/>
      <c r="Q2067" s="431"/>
      <c r="R2067" s="431"/>
      <c r="S2067" s="431"/>
    </row>
    <row r="2068" spans="1:19" x14ac:dyDescent="0.3">
      <c r="A2068" s="431"/>
      <c r="B2068" s="431"/>
      <c r="C2068" s="431"/>
      <c r="D2068" s="431"/>
      <c r="E2068" s="431"/>
      <c r="F2068" s="431"/>
      <c r="G2068" s="431"/>
      <c r="H2068" s="431"/>
      <c r="I2068" s="431"/>
      <c r="J2068" s="431"/>
      <c r="K2068" s="431"/>
      <c r="L2068" s="431"/>
      <c r="M2068" s="431"/>
      <c r="N2068" s="431"/>
      <c r="O2068" s="431"/>
      <c r="P2068" s="431"/>
      <c r="Q2068" s="431"/>
      <c r="R2068" s="431"/>
      <c r="S2068" s="431"/>
    </row>
    <row r="2069" spans="1:19" x14ac:dyDescent="0.3">
      <c r="A2069" s="431"/>
      <c r="B2069" s="431"/>
      <c r="C2069" s="431"/>
      <c r="D2069" s="431"/>
      <c r="E2069" s="431"/>
      <c r="F2069" s="431"/>
      <c r="G2069" s="431"/>
      <c r="H2069" s="431"/>
      <c r="I2069" s="431"/>
      <c r="J2069" s="431"/>
      <c r="K2069" s="431"/>
      <c r="L2069" s="431"/>
      <c r="M2069" s="431"/>
      <c r="N2069" s="431"/>
      <c r="O2069" s="431"/>
      <c r="P2069" s="431"/>
      <c r="Q2069" s="431"/>
      <c r="R2069" s="431"/>
      <c r="S2069" s="431"/>
    </row>
    <row r="2070" spans="1:19" x14ac:dyDescent="0.3">
      <c r="A2070" s="431"/>
      <c r="B2070" s="431"/>
      <c r="C2070" s="431"/>
      <c r="D2070" s="431"/>
      <c r="E2070" s="431"/>
      <c r="F2070" s="431"/>
      <c r="G2070" s="431"/>
      <c r="H2070" s="431"/>
      <c r="I2070" s="431"/>
      <c r="J2070" s="431"/>
      <c r="K2070" s="431"/>
      <c r="L2070" s="431"/>
      <c r="M2070" s="431"/>
      <c r="N2070" s="431"/>
      <c r="O2070" s="431"/>
      <c r="P2070" s="431"/>
      <c r="Q2070" s="431"/>
      <c r="R2070" s="431"/>
      <c r="S2070" s="431"/>
    </row>
    <row r="2071" spans="1:19" x14ac:dyDescent="0.3">
      <c r="A2071" s="431"/>
      <c r="B2071" s="431"/>
      <c r="C2071" s="431"/>
      <c r="D2071" s="431"/>
      <c r="E2071" s="431"/>
      <c r="F2071" s="431"/>
      <c r="G2071" s="431"/>
      <c r="H2071" s="431"/>
      <c r="I2071" s="431"/>
      <c r="J2071" s="431"/>
      <c r="K2071" s="431"/>
      <c r="L2071" s="431"/>
      <c r="M2071" s="431"/>
      <c r="N2071" s="431"/>
      <c r="O2071" s="431"/>
      <c r="P2071" s="431"/>
      <c r="Q2071" s="431"/>
      <c r="R2071" s="431"/>
      <c r="S2071" s="431"/>
    </row>
    <row r="2072" spans="1:19" x14ac:dyDescent="0.3">
      <c r="A2072" s="431"/>
      <c r="B2072" s="431"/>
      <c r="C2072" s="431"/>
      <c r="D2072" s="431"/>
      <c r="E2072" s="431"/>
      <c r="F2072" s="431"/>
      <c r="G2072" s="431"/>
      <c r="H2072" s="431"/>
      <c r="I2072" s="431"/>
      <c r="J2072" s="431"/>
      <c r="K2072" s="431"/>
      <c r="L2072" s="431"/>
      <c r="M2072" s="431"/>
      <c r="N2072" s="431"/>
      <c r="O2072" s="431"/>
      <c r="P2072" s="431"/>
      <c r="Q2072" s="431"/>
      <c r="R2072" s="431"/>
      <c r="S2072" s="431"/>
    </row>
    <row r="2073" spans="1:19" x14ac:dyDescent="0.3">
      <c r="A2073" s="431"/>
      <c r="B2073" s="431"/>
      <c r="C2073" s="431"/>
      <c r="D2073" s="431"/>
      <c r="E2073" s="431"/>
      <c r="F2073" s="431"/>
      <c r="G2073" s="431"/>
      <c r="H2073" s="431"/>
      <c r="I2073" s="431"/>
      <c r="J2073" s="431"/>
      <c r="K2073" s="431"/>
      <c r="L2073" s="431"/>
      <c r="M2073" s="431"/>
      <c r="N2073" s="431"/>
      <c r="O2073" s="431"/>
      <c r="P2073" s="431"/>
      <c r="Q2073" s="431"/>
      <c r="R2073" s="431"/>
      <c r="S2073" s="431"/>
    </row>
    <row r="2074" spans="1:19" x14ac:dyDescent="0.3">
      <c r="A2074" s="431"/>
      <c r="B2074" s="431"/>
      <c r="C2074" s="431"/>
      <c r="D2074" s="431"/>
      <c r="E2074" s="431"/>
      <c r="F2074" s="431"/>
      <c r="G2074" s="431"/>
      <c r="H2074" s="431"/>
      <c r="I2074" s="431"/>
      <c r="J2074" s="431"/>
      <c r="K2074" s="431"/>
      <c r="L2074" s="431"/>
      <c r="M2074" s="431"/>
      <c r="N2074" s="431"/>
      <c r="O2074" s="431"/>
      <c r="P2074" s="431"/>
      <c r="Q2074" s="431"/>
      <c r="R2074" s="431"/>
      <c r="S2074" s="431"/>
    </row>
    <row r="2075" spans="1:19" x14ac:dyDescent="0.3">
      <c r="A2075" s="431"/>
      <c r="B2075" s="431"/>
      <c r="C2075" s="431"/>
      <c r="D2075" s="431"/>
      <c r="E2075" s="431"/>
      <c r="F2075" s="431"/>
      <c r="G2075" s="431"/>
      <c r="H2075" s="431"/>
      <c r="I2075" s="431"/>
      <c r="J2075" s="431"/>
      <c r="K2075" s="431"/>
      <c r="L2075" s="431"/>
      <c r="M2075" s="431"/>
      <c r="N2075" s="431"/>
      <c r="O2075" s="431"/>
      <c r="P2075" s="431"/>
      <c r="Q2075" s="431"/>
      <c r="R2075" s="431"/>
      <c r="S2075" s="431"/>
    </row>
    <row r="2076" spans="1:19" x14ac:dyDescent="0.3">
      <c r="A2076" s="431"/>
      <c r="B2076" s="431"/>
      <c r="C2076" s="431"/>
      <c r="D2076" s="431"/>
      <c r="E2076" s="431"/>
      <c r="F2076" s="431"/>
      <c r="G2076" s="431"/>
      <c r="H2076" s="431"/>
      <c r="I2076" s="431"/>
      <c r="J2076" s="431"/>
      <c r="K2076" s="431"/>
      <c r="L2076" s="431"/>
      <c r="M2076" s="431"/>
      <c r="N2076" s="431"/>
      <c r="O2076" s="431"/>
      <c r="P2076" s="431"/>
      <c r="Q2076" s="431"/>
      <c r="R2076" s="431"/>
      <c r="S2076" s="431"/>
    </row>
    <row r="2077" spans="1:19" x14ac:dyDescent="0.3">
      <c r="A2077" s="431"/>
      <c r="B2077" s="431"/>
      <c r="C2077" s="431"/>
      <c r="D2077" s="431"/>
      <c r="E2077" s="431"/>
      <c r="F2077" s="431"/>
      <c r="G2077" s="431"/>
      <c r="H2077" s="431"/>
      <c r="I2077" s="431"/>
      <c r="J2077" s="431"/>
      <c r="K2077" s="431"/>
      <c r="L2077" s="431"/>
      <c r="M2077" s="431"/>
      <c r="N2077" s="431"/>
      <c r="O2077" s="431"/>
      <c r="P2077" s="431"/>
      <c r="Q2077" s="431"/>
      <c r="R2077" s="431"/>
      <c r="S2077" s="431"/>
    </row>
    <row r="2078" spans="1:19" x14ac:dyDescent="0.3">
      <c r="A2078" s="431"/>
      <c r="B2078" s="431"/>
      <c r="C2078" s="431"/>
      <c r="D2078" s="431"/>
      <c r="E2078" s="431"/>
      <c r="F2078" s="431"/>
      <c r="G2078" s="431"/>
      <c r="H2078" s="431"/>
      <c r="I2078" s="431"/>
      <c r="J2078" s="431"/>
      <c r="K2078" s="431"/>
      <c r="L2078" s="431"/>
      <c r="M2078" s="431"/>
      <c r="N2078" s="431"/>
      <c r="O2078" s="431"/>
      <c r="P2078" s="431"/>
      <c r="Q2078" s="431"/>
      <c r="R2078" s="431"/>
      <c r="S2078" s="431"/>
    </row>
    <row r="2079" spans="1:19" x14ac:dyDescent="0.3">
      <c r="A2079" s="431"/>
      <c r="B2079" s="431"/>
      <c r="C2079" s="431"/>
      <c r="D2079" s="431"/>
      <c r="E2079" s="431"/>
      <c r="F2079" s="431"/>
      <c r="G2079" s="431"/>
      <c r="H2079" s="431"/>
      <c r="I2079" s="431"/>
      <c r="J2079" s="431"/>
      <c r="K2079" s="431"/>
      <c r="L2079" s="431"/>
      <c r="M2079" s="431"/>
      <c r="N2079" s="431"/>
      <c r="O2079" s="431"/>
      <c r="P2079" s="431"/>
      <c r="Q2079" s="431"/>
      <c r="R2079" s="431"/>
      <c r="S2079" s="431"/>
    </row>
    <row r="2080" spans="1:19" x14ac:dyDescent="0.3">
      <c r="A2080" s="431"/>
      <c r="B2080" s="431"/>
      <c r="C2080" s="431"/>
      <c r="D2080" s="431"/>
      <c r="E2080" s="431"/>
      <c r="F2080" s="431"/>
      <c r="G2080" s="431"/>
      <c r="H2080" s="431"/>
      <c r="I2080" s="431"/>
      <c r="J2080" s="431"/>
      <c r="K2080" s="431"/>
      <c r="L2080" s="431"/>
      <c r="M2080" s="431"/>
      <c r="N2080" s="431"/>
      <c r="O2080" s="431"/>
      <c r="P2080" s="431"/>
      <c r="Q2080" s="431"/>
      <c r="R2080" s="431"/>
      <c r="S2080" s="431"/>
    </row>
    <row r="2081" spans="1:19" x14ac:dyDescent="0.3">
      <c r="A2081" s="431"/>
      <c r="B2081" s="431"/>
      <c r="C2081" s="431"/>
      <c r="D2081" s="431"/>
      <c r="E2081" s="431"/>
      <c r="F2081" s="431"/>
      <c r="G2081" s="431"/>
      <c r="H2081" s="431"/>
      <c r="I2081" s="431"/>
      <c r="J2081" s="431"/>
      <c r="K2081" s="431"/>
      <c r="L2081" s="431"/>
      <c r="M2081" s="431"/>
      <c r="N2081" s="431"/>
      <c r="O2081" s="431"/>
      <c r="P2081" s="431"/>
      <c r="Q2081" s="431"/>
      <c r="R2081" s="431"/>
      <c r="S2081" s="431"/>
    </row>
    <row r="2082" spans="1:19" x14ac:dyDescent="0.3">
      <c r="A2082" s="431"/>
      <c r="B2082" s="431"/>
      <c r="C2082" s="431"/>
      <c r="D2082" s="431"/>
      <c r="E2082" s="431"/>
      <c r="F2082" s="431"/>
      <c r="G2082" s="431"/>
      <c r="H2082" s="431"/>
      <c r="I2082" s="431"/>
      <c r="J2082" s="431"/>
      <c r="K2082" s="431"/>
      <c r="L2082" s="431"/>
      <c r="M2082" s="431"/>
      <c r="N2082" s="431"/>
      <c r="O2082" s="431"/>
      <c r="P2082" s="431"/>
      <c r="Q2082" s="431"/>
      <c r="R2082" s="431"/>
      <c r="S2082" s="431"/>
    </row>
    <row r="2083" spans="1:19" x14ac:dyDescent="0.3">
      <c r="A2083" s="431"/>
      <c r="B2083" s="431"/>
      <c r="C2083" s="431"/>
      <c r="D2083" s="431"/>
      <c r="E2083" s="431"/>
      <c r="F2083" s="431"/>
      <c r="G2083" s="431"/>
      <c r="H2083" s="431"/>
      <c r="I2083" s="431"/>
      <c r="J2083" s="431"/>
      <c r="K2083" s="431"/>
      <c r="L2083" s="431"/>
      <c r="M2083" s="431"/>
      <c r="N2083" s="431"/>
      <c r="O2083" s="431"/>
      <c r="P2083" s="431"/>
      <c r="Q2083" s="431"/>
      <c r="R2083" s="431"/>
      <c r="S2083" s="431"/>
    </row>
    <row r="2084" spans="1:19" x14ac:dyDescent="0.3">
      <c r="A2084" s="431"/>
      <c r="B2084" s="431"/>
      <c r="C2084" s="431"/>
      <c r="D2084" s="431"/>
      <c r="E2084" s="431"/>
      <c r="F2084" s="431"/>
      <c r="G2084" s="431"/>
      <c r="H2084" s="431"/>
      <c r="I2084" s="431"/>
      <c r="J2084" s="431"/>
      <c r="K2084" s="431"/>
      <c r="L2084" s="431"/>
      <c r="M2084" s="431"/>
      <c r="N2084" s="431"/>
      <c r="O2084" s="431"/>
      <c r="P2084" s="431"/>
      <c r="Q2084" s="431"/>
      <c r="R2084" s="431"/>
      <c r="S2084" s="431"/>
    </row>
    <row r="2085" spans="1:19" x14ac:dyDescent="0.3">
      <c r="A2085" s="431"/>
      <c r="B2085" s="431"/>
      <c r="C2085" s="431"/>
      <c r="D2085" s="431"/>
      <c r="E2085" s="431"/>
      <c r="F2085" s="431"/>
      <c r="G2085" s="431"/>
      <c r="H2085" s="431"/>
      <c r="I2085" s="431"/>
      <c r="J2085" s="431"/>
      <c r="K2085" s="431"/>
      <c r="L2085" s="431"/>
      <c r="M2085" s="431"/>
      <c r="N2085" s="431"/>
      <c r="O2085" s="431"/>
      <c r="P2085" s="431"/>
      <c r="Q2085" s="431"/>
      <c r="R2085" s="431"/>
      <c r="S2085" s="431"/>
    </row>
    <row r="2086" spans="1:19" x14ac:dyDescent="0.3">
      <c r="A2086" s="431"/>
      <c r="B2086" s="431"/>
      <c r="C2086" s="431"/>
      <c r="D2086" s="431"/>
      <c r="E2086" s="431"/>
      <c r="F2086" s="431"/>
      <c r="G2086" s="431"/>
      <c r="H2086" s="431"/>
      <c r="I2086" s="431"/>
      <c r="J2086" s="431"/>
      <c r="K2086" s="431"/>
      <c r="L2086" s="431"/>
      <c r="M2086" s="431"/>
      <c r="N2086" s="431"/>
      <c r="O2086" s="431"/>
      <c r="P2086" s="431"/>
      <c r="Q2086" s="431"/>
      <c r="R2086" s="431"/>
      <c r="S2086" s="431"/>
    </row>
    <row r="2087" spans="1:19" x14ac:dyDescent="0.3">
      <c r="A2087" s="431"/>
      <c r="B2087" s="431"/>
      <c r="C2087" s="431"/>
      <c r="D2087" s="431"/>
      <c r="E2087" s="431"/>
      <c r="F2087" s="431"/>
      <c r="G2087" s="431"/>
      <c r="H2087" s="431"/>
      <c r="I2087" s="431"/>
      <c r="J2087" s="431"/>
      <c r="K2087" s="431"/>
      <c r="L2087" s="431"/>
      <c r="M2087" s="431"/>
      <c r="N2087" s="431"/>
      <c r="O2087" s="431"/>
      <c r="P2087" s="431"/>
      <c r="Q2087" s="431"/>
      <c r="R2087" s="431"/>
      <c r="S2087" s="431"/>
    </row>
    <row r="2088" spans="1:19" x14ac:dyDescent="0.3">
      <c r="A2088" s="431"/>
      <c r="B2088" s="431"/>
      <c r="C2088" s="431"/>
      <c r="D2088" s="431"/>
      <c r="E2088" s="431"/>
      <c r="F2088" s="431"/>
      <c r="G2088" s="431"/>
      <c r="H2088" s="431"/>
      <c r="I2088" s="431"/>
      <c r="J2088" s="431"/>
      <c r="K2088" s="431"/>
      <c r="L2088" s="431"/>
      <c r="M2088" s="431"/>
      <c r="N2088" s="431"/>
      <c r="O2088" s="431"/>
      <c r="P2088" s="431"/>
      <c r="Q2088" s="431"/>
      <c r="R2088" s="431"/>
      <c r="S2088" s="431"/>
    </row>
    <row r="2089" spans="1:19" x14ac:dyDescent="0.3">
      <c r="A2089" s="431"/>
      <c r="B2089" s="431"/>
      <c r="C2089" s="431"/>
      <c r="D2089" s="431"/>
      <c r="E2089" s="431"/>
      <c r="F2089" s="431"/>
      <c r="G2089" s="431"/>
      <c r="H2089" s="431"/>
      <c r="I2089" s="431"/>
      <c r="J2089" s="431"/>
      <c r="K2089" s="431"/>
      <c r="L2089" s="431"/>
      <c r="M2089" s="431"/>
      <c r="N2089" s="431"/>
      <c r="O2089" s="431"/>
      <c r="P2089" s="431"/>
      <c r="Q2089" s="431"/>
      <c r="R2089" s="431"/>
      <c r="S2089" s="431"/>
    </row>
    <row r="2090" spans="1:19" x14ac:dyDescent="0.3">
      <c r="A2090" s="431"/>
      <c r="B2090" s="431"/>
      <c r="C2090" s="431"/>
      <c r="D2090" s="431"/>
      <c r="E2090" s="431"/>
      <c r="F2090" s="431"/>
      <c r="G2090" s="431"/>
      <c r="H2090" s="431"/>
      <c r="I2090" s="431"/>
      <c r="J2090" s="431"/>
      <c r="K2090" s="431"/>
      <c r="L2090" s="431"/>
      <c r="M2090" s="431"/>
      <c r="N2090" s="431"/>
      <c r="O2090" s="431"/>
      <c r="P2090" s="431"/>
      <c r="Q2090" s="431"/>
      <c r="R2090" s="431"/>
      <c r="S2090" s="431"/>
    </row>
    <row r="2091" spans="1:19" x14ac:dyDescent="0.3">
      <c r="A2091" s="431"/>
      <c r="B2091" s="431"/>
      <c r="C2091" s="431"/>
      <c r="D2091" s="431"/>
      <c r="E2091" s="431"/>
      <c r="F2091" s="431"/>
      <c r="G2091" s="431"/>
      <c r="H2091" s="431"/>
      <c r="I2091" s="431"/>
      <c r="J2091" s="431"/>
      <c r="K2091" s="431"/>
      <c r="L2091" s="431"/>
      <c r="M2091" s="431"/>
      <c r="N2091" s="431"/>
      <c r="O2091" s="431"/>
      <c r="P2091" s="431"/>
      <c r="Q2091" s="431"/>
      <c r="R2091" s="431"/>
      <c r="S2091" s="431"/>
    </row>
    <row r="2092" spans="1:19" x14ac:dyDescent="0.3">
      <c r="A2092" s="431"/>
      <c r="B2092" s="431"/>
      <c r="C2092" s="431"/>
      <c r="D2092" s="431"/>
      <c r="E2092" s="431"/>
      <c r="F2092" s="431"/>
      <c r="G2092" s="431"/>
      <c r="H2092" s="431"/>
      <c r="I2092" s="431"/>
      <c r="J2092" s="431"/>
      <c r="K2092" s="431"/>
      <c r="L2092" s="431"/>
      <c r="M2092" s="431"/>
      <c r="N2092" s="431"/>
      <c r="O2092" s="431"/>
      <c r="P2092" s="431"/>
      <c r="Q2092" s="431"/>
      <c r="R2092" s="431"/>
      <c r="S2092" s="431"/>
    </row>
    <row r="2093" spans="1:19" x14ac:dyDescent="0.3">
      <c r="A2093" s="431"/>
      <c r="B2093" s="431"/>
      <c r="C2093" s="431"/>
      <c r="D2093" s="431"/>
      <c r="E2093" s="431"/>
      <c r="F2093" s="431"/>
      <c r="G2093" s="431"/>
      <c r="H2093" s="431"/>
      <c r="I2093" s="431"/>
      <c r="J2093" s="431"/>
      <c r="K2093" s="431"/>
      <c r="L2093" s="431"/>
      <c r="M2093" s="431"/>
      <c r="N2093" s="431"/>
      <c r="O2093" s="431"/>
      <c r="P2093" s="431"/>
      <c r="Q2093" s="431"/>
      <c r="R2093" s="431"/>
      <c r="S2093" s="431"/>
    </row>
    <row r="2094" spans="1:19" x14ac:dyDescent="0.3">
      <c r="A2094" s="431"/>
      <c r="B2094" s="431"/>
      <c r="C2094" s="431"/>
      <c r="D2094" s="431"/>
      <c r="E2094" s="431"/>
      <c r="F2094" s="431"/>
      <c r="G2094" s="431"/>
      <c r="H2094" s="431"/>
      <c r="I2094" s="431"/>
      <c r="J2094" s="431"/>
      <c r="K2094" s="431"/>
      <c r="L2094" s="431"/>
      <c r="M2094" s="431"/>
      <c r="N2094" s="431"/>
      <c r="O2094" s="431"/>
      <c r="P2094" s="431"/>
      <c r="Q2094" s="431"/>
      <c r="R2094" s="431"/>
      <c r="S2094" s="431"/>
    </row>
    <row r="2095" spans="1:19" x14ac:dyDescent="0.3">
      <c r="A2095" s="431"/>
      <c r="B2095" s="431"/>
      <c r="C2095" s="431"/>
      <c r="D2095" s="431"/>
      <c r="E2095" s="431"/>
      <c r="F2095" s="431"/>
      <c r="G2095" s="431"/>
      <c r="H2095" s="431"/>
      <c r="I2095" s="431"/>
      <c r="J2095" s="431"/>
      <c r="K2095" s="431"/>
      <c r="L2095" s="431"/>
      <c r="M2095" s="431"/>
      <c r="N2095" s="431"/>
      <c r="O2095" s="431"/>
      <c r="P2095" s="431"/>
      <c r="Q2095" s="431"/>
      <c r="R2095" s="431"/>
      <c r="S2095" s="431"/>
    </row>
    <row r="2096" spans="1:19" x14ac:dyDescent="0.3">
      <c r="A2096" s="431"/>
      <c r="B2096" s="431"/>
      <c r="C2096" s="431"/>
      <c r="D2096" s="431"/>
      <c r="E2096" s="431"/>
      <c r="F2096" s="431"/>
      <c r="G2096" s="431"/>
      <c r="H2096" s="431"/>
      <c r="I2096" s="431"/>
      <c r="J2096" s="431"/>
      <c r="K2096" s="431"/>
      <c r="L2096" s="431"/>
      <c r="M2096" s="431"/>
      <c r="N2096" s="431"/>
      <c r="O2096" s="431"/>
      <c r="P2096" s="431"/>
      <c r="Q2096" s="431"/>
      <c r="R2096" s="431"/>
      <c r="S2096" s="431"/>
    </row>
    <row r="2097" spans="1:19" x14ac:dyDescent="0.3">
      <c r="A2097" s="431"/>
      <c r="B2097" s="431"/>
      <c r="C2097" s="431"/>
      <c r="D2097" s="431"/>
      <c r="E2097" s="431"/>
      <c r="F2097" s="431"/>
      <c r="G2097" s="431"/>
      <c r="H2097" s="431"/>
      <c r="I2097" s="431"/>
      <c r="J2097" s="431"/>
      <c r="K2097" s="431"/>
      <c r="L2097" s="431"/>
      <c r="M2097" s="431"/>
      <c r="N2097" s="431"/>
      <c r="O2097" s="431"/>
      <c r="P2097" s="431"/>
      <c r="Q2097" s="431"/>
      <c r="R2097" s="431"/>
      <c r="S2097" s="431"/>
    </row>
    <row r="2098" spans="1:19" x14ac:dyDescent="0.3">
      <c r="A2098" s="431"/>
      <c r="B2098" s="431"/>
      <c r="C2098" s="431"/>
      <c r="D2098" s="431"/>
      <c r="E2098" s="431"/>
      <c r="F2098" s="431"/>
      <c r="G2098" s="431"/>
      <c r="H2098" s="431"/>
      <c r="I2098" s="431"/>
      <c r="J2098" s="431"/>
      <c r="K2098" s="431"/>
      <c r="L2098" s="431"/>
      <c r="M2098" s="431"/>
      <c r="N2098" s="431"/>
      <c r="O2098" s="431"/>
      <c r="P2098" s="431"/>
      <c r="Q2098" s="431"/>
      <c r="R2098" s="431"/>
      <c r="S2098" s="431"/>
    </row>
    <row r="2099" spans="1:19" x14ac:dyDescent="0.3">
      <c r="A2099" s="431"/>
      <c r="B2099" s="431"/>
      <c r="C2099" s="431"/>
      <c r="D2099" s="431"/>
      <c r="E2099" s="431"/>
      <c r="F2099" s="431"/>
      <c r="G2099" s="431"/>
      <c r="H2099" s="431"/>
      <c r="I2099" s="431"/>
      <c r="J2099" s="431"/>
      <c r="K2099" s="431"/>
      <c r="L2099" s="431"/>
      <c r="M2099" s="431"/>
      <c r="N2099" s="431"/>
      <c r="O2099" s="431"/>
      <c r="P2099" s="431"/>
      <c r="Q2099" s="431"/>
      <c r="R2099" s="431"/>
      <c r="S2099" s="431"/>
    </row>
    <row r="2100" spans="1:19" x14ac:dyDescent="0.3">
      <c r="A2100" s="431"/>
      <c r="B2100" s="431"/>
      <c r="C2100" s="431"/>
      <c r="D2100" s="431"/>
      <c r="E2100" s="431"/>
      <c r="F2100" s="431"/>
      <c r="G2100" s="431"/>
      <c r="H2100" s="431"/>
      <c r="I2100" s="431"/>
      <c r="J2100" s="431"/>
      <c r="K2100" s="431"/>
      <c r="L2100" s="431"/>
      <c r="M2100" s="431"/>
      <c r="N2100" s="431"/>
      <c r="O2100" s="431"/>
      <c r="P2100" s="431"/>
      <c r="Q2100" s="431"/>
      <c r="R2100" s="431"/>
      <c r="S2100" s="431"/>
    </row>
    <row r="2101" spans="1:19" x14ac:dyDescent="0.3">
      <c r="A2101" s="431"/>
      <c r="B2101" s="431"/>
      <c r="C2101" s="431"/>
      <c r="D2101" s="431"/>
      <c r="E2101" s="431"/>
      <c r="F2101" s="431"/>
      <c r="G2101" s="431"/>
      <c r="H2101" s="431"/>
      <c r="I2101" s="431"/>
      <c r="J2101" s="431"/>
      <c r="K2101" s="431"/>
      <c r="L2101" s="431"/>
      <c r="M2101" s="431"/>
      <c r="N2101" s="431"/>
      <c r="O2101" s="431"/>
      <c r="P2101" s="431"/>
      <c r="Q2101" s="431"/>
      <c r="R2101" s="431"/>
      <c r="S2101" s="431"/>
    </row>
    <row r="2102" spans="1:19" x14ac:dyDescent="0.3">
      <c r="A2102" s="431"/>
      <c r="B2102" s="431"/>
      <c r="C2102" s="431"/>
      <c r="D2102" s="431"/>
      <c r="E2102" s="431"/>
      <c r="F2102" s="431"/>
      <c r="G2102" s="431"/>
      <c r="H2102" s="431"/>
      <c r="I2102" s="431"/>
      <c r="J2102" s="431"/>
      <c r="K2102" s="431"/>
      <c r="L2102" s="431"/>
      <c r="M2102" s="431"/>
      <c r="N2102" s="431"/>
      <c r="O2102" s="431"/>
      <c r="P2102" s="431"/>
      <c r="Q2102" s="431"/>
      <c r="R2102" s="431"/>
      <c r="S2102" s="431"/>
    </row>
    <row r="2103" spans="1:19" x14ac:dyDescent="0.3">
      <c r="A2103" s="431"/>
      <c r="B2103" s="431"/>
      <c r="C2103" s="431"/>
      <c r="D2103" s="431"/>
      <c r="E2103" s="431"/>
      <c r="F2103" s="431"/>
      <c r="G2103" s="431"/>
      <c r="H2103" s="431"/>
      <c r="I2103" s="431"/>
      <c r="J2103" s="431"/>
      <c r="K2103" s="431"/>
      <c r="L2103" s="431"/>
      <c r="M2103" s="431"/>
      <c r="N2103" s="431"/>
      <c r="O2103" s="431"/>
      <c r="P2103" s="431"/>
      <c r="Q2103" s="431"/>
      <c r="R2103" s="431"/>
      <c r="S2103" s="431"/>
    </row>
    <row r="2104" spans="1:19" x14ac:dyDescent="0.3">
      <c r="A2104" s="431"/>
      <c r="B2104" s="431"/>
      <c r="C2104" s="431"/>
      <c r="D2104" s="431"/>
      <c r="E2104" s="431"/>
      <c r="F2104" s="431"/>
      <c r="G2104" s="431"/>
      <c r="H2104" s="431"/>
      <c r="I2104" s="431"/>
      <c r="J2104" s="431"/>
      <c r="K2104" s="431"/>
      <c r="L2104" s="431"/>
      <c r="M2104" s="431"/>
      <c r="N2104" s="431"/>
      <c r="O2104" s="431"/>
      <c r="P2104" s="431"/>
      <c r="Q2104" s="431"/>
      <c r="R2104" s="431"/>
      <c r="S2104" s="431"/>
    </row>
    <row r="2105" spans="1:19" x14ac:dyDescent="0.3">
      <c r="A2105" s="431"/>
      <c r="B2105" s="431"/>
      <c r="C2105" s="431"/>
      <c r="D2105" s="431"/>
      <c r="E2105" s="431"/>
      <c r="F2105" s="431"/>
      <c r="G2105" s="431"/>
      <c r="H2105" s="431"/>
      <c r="I2105" s="431"/>
      <c r="J2105" s="431"/>
      <c r="K2105" s="431"/>
      <c r="L2105" s="431"/>
      <c r="M2105" s="431"/>
      <c r="N2105" s="431"/>
      <c r="O2105" s="431"/>
      <c r="P2105" s="431"/>
      <c r="Q2105" s="431"/>
      <c r="R2105" s="431"/>
      <c r="S2105" s="431"/>
    </row>
    <row r="2106" spans="1:19" x14ac:dyDescent="0.3">
      <c r="A2106" s="431"/>
      <c r="B2106" s="431"/>
      <c r="C2106" s="431"/>
      <c r="D2106" s="431"/>
      <c r="E2106" s="431"/>
      <c r="F2106" s="431"/>
      <c r="G2106" s="431"/>
      <c r="H2106" s="431"/>
      <c r="I2106" s="431"/>
      <c r="J2106" s="431"/>
      <c r="K2106" s="431"/>
      <c r="L2106" s="431"/>
      <c r="M2106" s="431"/>
      <c r="N2106" s="431"/>
      <c r="O2106" s="431"/>
      <c r="P2106" s="431"/>
      <c r="Q2106" s="431"/>
      <c r="R2106" s="431"/>
      <c r="S2106" s="431"/>
    </row>
    <row r="2107" spans="1:19" x14ac:dyDescent="0.3">
      <c r="A2107" s="431"/>
      <c r="B2107" s="431"/>
      <c r="C2107" s="431"/>
      <c r="D2107" s="431"/>
      <c r="E2107" s="431"/>
      <c r="F2107" s="431"/>
      <c r="G2107" s="431"/>
      <c r="H2107" s="431"/>
      <c r="I2107" s="431"/>
      <c r="J2107" s="431"/>
      <c r="K2107" s="431"/>
      <c r="L2107" s="431"/>
      <c r="M2107" s="431"/>
      <c r="N2107" s="431"/>
      <c r="O2107" s="431"/>
      <c r="P2107" s="431"/>
      <c r="Q2107" s="431"/>
      <c r="R2107" s="431"/>
      <c r="S2107" s="431"/>
    </row>
    <row r="2108" spans="1:19" x14ac:dyDescent="0.3">
      <c r="A2108" s="431"/>
      <c r="B2108" s="431"/>
      <c r="C2108" s="431"/>
      <c r="D2108" s="431"/>
      <c r="E2108" s="431"/>
      <c r="F2108" s="431"/>
      <c r="G2108" s="431"/>
      <c r="H2108" s="431"/>
      <c r="I2108" s="431"/>
      <c r="J2108" s="431"/>
      <c r="K2108" s="431"/>
      <c r="L2108" s="431"/>
      <c r="M2108" s="431"/>
      <c r="N2108" s="431"/>
      <c r="O2108" s="431"/>
      <c r="P2108" s="431"/>
      <c r="Q2108" s="431"/>
      <c r="R2108" s="431"/>
      <c r="S2108" s="431"/>
    </row>
    <row r="2109" spans="1:19" x14ac:dyDescent="0.3">
      <c r="A2109" s="431"/>
      <c r="B2109" s="431"/>
      <c r="C2109" s="431"/>
      <c r="D2109" s="431"/>
      <c r="E2109" s="431"/>
      <c r="F2109" s="431"/>
      <c r="G2109" s="431"/>
      <c r="H2109" s="431"/>
      <c r="I2109" s="431"/>
      <c r="J2109" s="431"/>
      <c r="K2109" s="431"/>
      <c r="L2109" s="431"/>
      <c r="M2109" s="431"/>
      <c r="N2109" s="431"/>
      <c r="O2109" s="431"/>
      <c r="P2109" s="431"/>
      <c r="Q2109" s="431"/>
      <c r="R2109" s="431"/>
      <c r="S2109" s="431"/>
    </row>
    <row r="2110" spans="1:19" x14ac:dyDescent="0.3">
      <c r="A2110" s="431"/>
      <c r="B2110" s="431"/>
      <c r="C2110" s="431"/>
      <c r="D2110" s="431"/>
      <c r="E2110" s="431"/>
      <c r="F2110" s="431"/>
      <c r="G2110" s="431"/>
      <c r="H2110" s="431"/>
      <c r="I2110" s="431"/>
      <c r="J2110" s="431"/>
      <c r="K2110" s="431"/>
      <c r="L2110" s="431"/>
      <c r="M2110" s="431"/>
      <c r="N2110" s="431"/>
      <c r="O2110" s="431"/>
      <c r="P2110" s="431"/>
      <c r="Q2110" s="431"/>
      <c r="R2110" s="431"/>
      <c r="S2110" s="431"/>
    </row>
    <row r="2111" spans="1:19" x14ac:dyDescent="0.3">
      <c r="A2111" s="431"/>
      <c r="B2111" s="431"/>
      <c r="C2111" s="431"/>
      <c r="D2111" s="431"/>
      <c r="E2111" s="431"/>
      <c r="F2111" s="431"/>
      <c r="G2111" s="431"/>
      <c r="H2111" s="431"/>
      <c r="I2111" s="431"/>
      <c r="J2111" s="431"/>
      <c r="K2111" s="431"/>
      <c r="L2111" s="431"/>
      <c r="M2111" s="431"/>
      <c r="N2111" s="431"/>
      <c r="O2111" s="431"/>
      <c r="P2111" s="431"/>
      <c r="Q2111" s="431"/>
      <c r="R2111" s="431"/>
      <c r="S2111" s="431"/>
    </row>
    <row r="2112" spans="1:19" x14ac:dyDescent="0.3">
      <c r="A2112" s="431"/>
      <c r="B2112" s="431"/>
      <c r="C2112" s="431"/>
      <c r="D2112" s="431"/>
      <c r="E2112" s="431"/>
      <c r="F2112" s="431"/>
      <c r="G2112" s="431"/>
      <c r="H2112" s="431"/>
      <c r="I2112" s="431"/>
      <c r="J2112" s="431"/>
      <c r="K2112" s="431"/>
      <c r="L2112" s="431"/>
      <c r="M2112" s="431"/>
      <c r="N2112" s="431"/>
      <c r="O2112" s="431"/>
      <c r="P2112" s="431"/>
      <c r="Q2112" s="431"/>
      <c r="R2112" s="431"/>
      <c r="S2112" s="431"/>
    </row>
    <row r="2113" spans="1:19" x14ac:dyDescent="0.3">
      <c r="A2113" s="431"/>
      <c r="B2113" s="431"/>
      <c r="C2113" s="431"/>
      <c r="D2113" s="431"/>
      <c r="E2113" s="431"/>
      <c r="F2113" s="431"/>
      <c r="G2113" s="431"/>
      <c r="H2113" s="431"/>
      <c r="I2113" s="431"/>
      <c r="J2113" s="431"/>
      <c r="K2113" s="431"/>
      <c r="L2113" s="431"/>
      <c r="M2113" s="431"/>
      <c r="N2113" s="431"/>
      <c r="O2113" s="431"/>
      <c r="P2113" s="431"/>
      <c r="Q2113" s="431"/>
      <c r="R2113" s="431"/>
      <c r="S2113" s="431"/>
    </row>
    <row r="2114" spans="1:19" x14ac:dyDescent="0.3">
      <c r="A2114" s="431"/>
      <c r="B2114" s="431"/>
      <c r="C2114" s="431"/>
      <c r="D2114" s="431"/>
      <c r="E2114" s="431"/>
      <c r="F2114" s="431"/>
      <c r="G2114" s="431"/>
      <c r="H2114" s="431"/>
      <c r="I2114" s="431"/>
      <c r="J2114" s="431"/>
      <c r="K2114" s="431"/>
      <c r="L2114" s="431"/>
      <c r="M2114" s="431"/>
      <c r="N2114" s="431"/>
      <c r="O2114" s="431"/>
      <c r="P2114" s="431"/>
      <c r="Q2114" s="431"/>
      <c r="R2114" s="431"/>
      <c r="S2114" s="431"/>
    </row>
    <row r="2115" spans="1:19" x14ac:dyDescent="0.3">
      <c r="A2115" s="431"/>
      <c r="B2115" s="431"/>
      <c r="C2115" s="431"/>
      <c r="D2115" s="431"/>
      <c r="E2115" s="431"/>
      <c r="F2115" s="431"/>
      <c r="G2115" s="431"/>
      <c r="H2115" s="431"/>
      <c r="I2115" s="431"/>
      <c r="J2115" s="431"/>
      <c r="K2115" s="431"/>
      <c r="L2115" s="431"/>
      <c r="M2115" s="431"/>
      <c r="N2115" s="431"/>
      <c r="O2115" s="431"/>
      <c r="P2115" s="431"/>
      <c r="Q2115" s="431"/>
      <c r="R2115" s="431"/>
      <c r="S2115" s="431"/>
    </row>
    <row r="2116" spans="1:19" x14ac:dyDescent="0.3">
      <c r="A2116" s="431"/>
      <c r="B2116" s="431"/>
      <c r="C2116" s="431"/>
      <c r="D2116" s="431"/>
      <c r="E2116" s="431"/>
      <c r="F2116" s="431"/>
      <c r="G2116" s="431"/>
      <c r="H2116" s="431"/>
      <c r="I2116" s="431"/>
      <c r="J2116" s="431"/>
      <c r="K2116" s="431"/>
      <c r="L2116" s="431"/>
      <c r="M2116" s="431"/>
      <c r="N2116" s="431"/>
      <c r="O2116" s="431"/>
      <c r="P2116" s="431"/>
      <c r="Q2116" s="431"/>
      <c r="R2116" s="431"/>
      <c r="S2116" s="431"/>
    </row>
    <row r="2117" spans="1:19" x14ac:dyDescent="0.3">
      <c r="A2117" s="431"/>
      <c r="B2117" s="431"/>
      <c r="C2117" s="431"/>
      <c r="D2117" s="431"/>
      <c r="E2117" s="431"/>
      <c r="F2117" s="431"/>
      <c r="G2117" s="431"/>
      <c r="H2117" s="431"/>
      <c r="I2117" s="431"/>
      <c r="J2117" s="431"/>
      <c r="K2117" s="431"/>
      <c r="L2117" s="431"/>
      <c r="M2117" s="431"/>
      <c r="N2117" s="431"/>
      <c r="O2117" s="431"/>
      <c r="P2117" s="431"/>
      <c r="Q2117" s="431"/>
      <c r="R2117" s="431"/>
      <c r="S2117" s="431"/>
    </row>
    <row r="2118" spans="1:19" x14ac:dyDescent="0.3">
      <c r="A2118" s="431"/>
      <c r="B2118" s="431"/>
      <c r="C2118" s="431"/>
      <c r="D2118" s="431"/>
      <c r="E2118" s="431"/>
      <c r="F2118" s="431"/>
      <c r="G2118" s="431"/>
      <c r="H2118" s="431"/>
      <c r="I2118" s="431"/>
      <c r="J2118" s="431"/>
      <c r="K2118" s="431"/>
      <c r="L2118" s="431"/>
      <c r="M2118" s="431"/>
      <c r="N2118" s="431"/>
      <c r="O2118" s="431"/>
      <c r="P2118" s="431"/>
      <c r="Q2118" s="431"/>
      <c r="R2118" s="431"/>
      <c r="S2118" s="431"/>
    </row>
    <row r="2119" spans="1:19" x14ac:dyDescent="0.3">
      <c r="A2119" s="431"/>
      <c r="B2119" s="431"/>
      <c r="C2119" s="431"/>
      <c r="D2119" s="431"/>
      <c r="E2119" s="431"/>
      <c r="F2119" s="431"/>
      <c r="G2119" s="431"/>
      <c r="H2119" s="431"/>
      <c r="I2119" s="431"/>
      <c r="J2119" s="431"/>
      <c r="K2119" s="431"/>
      <c r="L2119" s="431"/>
      <c r="M2119" s="431"/>
      <c r="N2119" s="431"/>
      <c r="O2119" s="431"/>
      <c r="P2119" s="431"/>
      <c r="Q2119" s="431"/>
      <c r="R2119" s="431"/>
      <c r="S2119" s="431"/>
    </row>
    <row r="2120" spans="1:19" x14ac:dyDescent="0.3">
      <c r="A2120" s="431"/>
      <c r="B2120" s="431"/>
      <c r="C2120" s="431"/>
      <c r="D2120" s="431"/>
      <c r="E2120" s="431"/>
      <c r="F2120" s="431"/>
      <c r="G2120" s="431"/>
      <c r="H2120" s="431"/>
      <c r="I2120" s="431"/>
      <c r="J2120" s="431"/>
      <c r="K2120" s="431"/>
      <c r="L2120" s="431"/>
      <c r="M2120" s="431"/>
      <c r="N2120" s="431"/>
      <c r="O2120" s="431"/>
      <c r="P2120" s="431"/>
      <c r="Q2120" s="431"/>
      <c r="R2120" s="431"/>
      <c r="S2120" s="431"/>
    </row>
    <row r="2121" spans="1:19" x14ac:dyDescent="0.3">
      <c r="A2121" s="431"/>
      <c r="B2121" s="431"/>
      <c r="C2121" s="431"/>
      <c r="D2121" s="431"/>
      <c r="E2121" s="431"/>
      <c r="F2121" s="431"/>
      <c r="G2121" s="431"/>
      <c r="H2121" s="431"/>
      <c r="I2121" s="431"/>
      <c r="J2121" s="431"/>
      <c r="K2121" s="431"/>
      <c r="L2121" s="431"/>
      <c r="M2121" s="431"/>
      <c r="N2121" s="431"/>
      <c r="O2121" s="431"/>
      <c r="P2121" s="431"/>
      <c r="Q2121" s="431"/>
      <c r="R2121" s="431"/>
      <c r="S2121" s="431"/>
    </row>
    <row r="2122" spans="1:19" x14ac:dyDescent="0.3">
      <c r="A2122" s="431"/>
      <c r="B2122" s="431"/>
      <c r="C2122" s="431"/>
      <c r="D2122" s="431"/>
      <c r="E2122" s="431"/>
      <c r="F2122" s="431"/>
      <c r="G2122" s="431"/>
      <c r="H2122" s="431"/>
      <c r="I2122" s="431"/>
      <c r="J2122" s="431"/>
      <c r="K2122" s="431"/>
      <c r="L2122" s="431"/>
      <c r="M2122" s="431"/>
      <c r="N2122" s="431"/>
      <c r="O2122" s="431"/>
      <c r="P2122" s="431"/>
      <c r="Q2122" s="431"/>
      <c r="R2122" s="431"/>
      <c r="S2122" s="431"/>
    </row>
    <row r="2123" spans="1:19" x14ac:dyDescent="0.3">
      <c r="A2123" s="431"/>
      <c r="B2123" s="431"/>
      <c r="C2123" s="431"/>
      <c r="D2123" s="431"/>
      <c r="E2123" s="431"/>
      <c r="F2123" s="431"/>
      <c r="G2123" s="431"/>
      <c r="H2123" s="431"/>
      <c r="I2123" s="431"/>
      <c r="J2123" s="431"/>
      <c r="K2123" s="431"/>
      <c r="L2123" s="431"/>
      <c r="M2123" s="431"/>
      <c r="N2123" s="431"/>
      <c r="O2123" s="431"/>
      <c r="P2123" s="431"/>
      <c r="Q2123" s="431"/>
      <c r="R2123" s="431"/>
      <c r="S2123" s="431"/>
    </row>
    <row r="2124" spans="1:19" x14ac:dyDescent="0.3">
      <c r="A2124" s="431"/>
      <c r="B2124" s="431"/>
      <c r="C2124" s="431"/>
      <c r="D2124" s="431"/>
      <c r="E2124" s="431"/>
      <c r="F2124" s="431"/>
      <c r="G2124" s="431"/>
      <c r="H2124" s="431"/>
      <c r="I2124" s="431"/>
      <c r="J2124" s="431"/>
      <c r="K2124" s="431"/>
      <c r="L2124" s="431"/>
      <c r="M2124" s="431"/>
      <c r="N2124" s="431"/>
      <c r="O2124" s="431"/>
      <c r="P2124" s="431"/>
      <c r="Q2124" s="431"/>
      <c r="R2124" s="431"/>
      <c r="S2124" s="431"/>
    </row>
    <row r="2125" spans="1:19" x14ac:dyDescent="0.3">
      <c r="A2125" s="431"/>
      <c r="B2125" s="431"/>
      <c r="C2125" s="431"/>
      <c r="D2125" s="431"/>
      <c r="E2125" s="431"/>
      <c r="F2125" s="431"/>
      <c r="G2125" s="431"/>
      <c r="H2125" s="431"/>
      <c r="I2125" s="431"/>
      <c r="J2125" s="431"/>
      <c r="K2125" s="431"/>
      <c r="L2125" s="431"/>
      <c r="M2125" s="431"/>
      <c r="N2125" s="431"/>
      <c r="O2125" s="431"/>
      <c r="P2125" s="431"/>
      <c r="Q2125" s="431"/>
      <c r="R2125" s="431"/>
      <c r="S2125" s="431"/>
    </row>
    <row r="2126" spans="1:19" x14ac:dyDescent="0.3">
      <c r="A2126" s="431"/>
      <c r="B2126" s="431"/>
      <c r="C2126" s="431"/>
      <c r="D2126" s="431"/>
      <c r="E2126" s="431"/>
      <c r="F2126" s="431"/>
      <c r="G2126" s="431"/>
      <c r="H2126" s="431"/>
      <c r="I2126" s="431"/>
      <c r="J2126" s="431"/>
      <c r="K2126" s="431"/>
      <c r="L2126" s="431"/>
      <c r="M2126" s="431"/>
      <c r="N2126" s="431"/>
      <c r="O2126" s="431"/>
      <c r="P2126" s="431"/>
      <c r="Q2126" s="431"/>
      <c r="R2126" s="431"/>
      <c r="S2126" s="431"/>
    </row>
    <row r="2127" spans="1:19" x14ac:dyDescent="0.3">
      <c r="A2127" s="431"/>
      <c r="B2127" s="431"/>
      <c r="C2127" s="431"/>
      <c r="D2127" s="431"/>
      <c r="E2127" s="431"/>
      <c r="F2127" s="431"/>
      <c r="G2127" s="431"/>
      <c r="H2127" s="431"/>
      <c r="I2127" s="431"/>
      <c r="J2127" s="431"/>
      <c r="K2127" s="431"/>
      <c r="L2127" s="431"/>
      <c r="M2127" s="431"/>
      <c r="N2127" s="431"/>
      <c r="O2127" s="431"/>
      <c r="P2127" s="431"/>
      <c r="Q2127" s="431"/>
      <c r="R2127" s="431"/>
      <c r="S2127" s="431"/>
    </row>
    <row r="2128" spans="1:19" x14ac:dyDescent="0.3">
      <c r="A2128" s="431"/>
      <c r="B2128" s="431"/>
      <c r="C2128" s="431"/>
      <c r="D2128" s="431"/>
      <c r="E2128" s="431"/>
      <c r="F2128" s="431"/>
      <c r="G2128" s="431"/>
      <c r="H2128" s="431"/>
      <c r="I2128" s="431"/>
      <c r="J2128" s="431"/>
      <c r="K2128" s="431"/>
      <c r="L2128" s="431"/>
      <c r="M2128" s="431"/>
      <c r="N2128" s="431"/>
      <c r="O2128" s="431"/>
      <c r="P2128" s="431"/>
      <c r="Q2128" s="431"/>
      <c r="R2128" s="431"/>
      <c r="S2128" s="431"/>
    </row>
    <row r="2129" spans="1:19" x14ac:dyDescent="0.3">
      <c r="A2129" s="431"/>
      <c r="B2129" s="431"/>
      <c r="C2129" s="431"/>
      <c r="D2129" s="431"/>
      <c r="E2129" s="431"/>
      <c r="F2129" s="431"/>
      <c r="G2129" s="431"/>
      <c r="H2129" s="431"/>
      <c r="I2129" s="431"/>
      <c r="J2129" s="431"/>
      <c r="K2129" s="431"/>
      <c r="L2129" s="431"/>
      <c r="M2129" s="431"/>
      <c r="N2129" s="431"/>
      <c r="O2129" s="431"/>
      <c r="P2129" s="431"/>
      <c r="Q2129" s="431"/>
      <c r="R2129" s="431"/>
      <c r="S2129" s="431"/>
    </row>
    <row r="2130" spans="1:19" x14ac:dyDescent="0.3">
      <c r="A2130" s="431"/>
      <c r="B2130" s="431"/>
      <c r="C2130" s="431"/>
      <c r="D2130" s="431"/>
      <c r="E2130" s="431"/>
      <c r="F2130" s="431"/>
      <c r="G2130" s="431"/>
      <c r="H2130" s="431"/>
      <c r="I2130" s="431"/>
      <c r="J2130" s="431"/>
      <c r="K2130" s="431"/>
      <c r="L2130" s="431"/>
      <c r="M2130" s="431"/>
      <c r="N2130" s="431"/>
      <c r="O2130" s="431"/>
      <c r="P2130" s="431"/>
      <c r="Q2130" s="431"/>
      <c r="R2130" s="431"/>
      <c r="S2130" s="431"/>
    </row>
    <row r="2131" spans="1:19" x14ac:dyDescent="0.3">
      <c r="A2131" s="431"/>
      <c r="B2131" s="431"/>
      <c r="C2131" s="431"/>
      <c r="D2131" s="431"/>
      <c r="E2131" s="431"/>
      <c r="F2131" s="431"/>
      <c r="G2131" s="431"/>
      <c r="H2131" s="431"/>
      <c r="I2131" s="431"/>
      <c r="J2131" s="431"/>
      <c r="K2131" s="431"/>
      <c r="L2131" s="431"/>
      <c r="M2131" s="431"/>
      <c r="N2131" s="431"/>
      <c r="O2131" s="431"/>
      <c r="P2131" s="431"/>
      <c r="Q2131" s="431"/>
      <c r="R2131" s="431"/>
      <c r="S2131" s="431"/>
    </row>
    <row r="2132" spans="1:19" x14ac:dyDescent="0.3">
      <c r="A2132" s="431"/>
      <c r="B2132" s="431"/>
      <c r="C2132" s="431"/>
      <c r="D2132" s="431"/>
      <c r="E2132" s="431"/>
      <c r="F2132" s="431"/>
      <c r="G2132" s="431"/>
      <c r="H2132" s="431"/>
      <c r="I2132" s="431"/>
      <c r="J2132" s="431"/>
      <c r="K2132" s="431"/>
      <c r="L2132" s="431"/>
      <c r="M2132" s="431"/>
      <c r="N2132" s="431"/>
      <c r="O2132" s="431"/>
      <c r="P2132" s="431"/>
      <c r="Q2132" s="431"/>
      <c r="R2132" s="431"/>
      <c r="S2132" s="431"/>
    </row>
    <row r="2133" spans="1:19" x14ac:dyDescent="0.3">
      <c r="A2133" s="431"/>
      <c r="B2133" s="431"/>
      <c r="C2133" s="431"/>
      <c r="D2133" s="431"/>
      <c r="E2133" s="431"/>
      <c r="F2133" s="431"/>
      <c r="G2133" s="431"/>
      <c r="H2133" s="431"/>
      <c r="I2133" s="431"/>
      <c r="J2133" s="431"/>
      <c r="K2133" s="431"/>
      <c r="L2133" s="431"/>
      <c r="M2133" s="431"/>
      <c r="N2133" s="431"/>
      <c r="O2133" s="431"/>
      <c r="P2133" s="431"/>
      <c r="Q2133" s="431"/>
      <c r="R2133" s="431"/>
      <c r="S2133" s="431"/>
    </row>
    <row r="2134" spans="1:19" x14ac:dyDescent="0.3">
      <c r="A2134" s="431"/>
      <c r="B2134" s="431"/>
      <c r="C2134" s="431"/>
      <c r="D2134" s="431"/>
      <c r="E2134" s="431"/>
      <c r="F2134" s="431"/>
      <c r="G2134" s="431"/>
      <c r="H2134" s="431"/>
      <c r="I2134" s="431"/>
      <c r="J2134" s="431"/>
      <c r="K2134" s="431"/>
      <c r="L2134" s="431"/>
      <c r="M2134" s="431"/>
      <c r="N2134" s="431"/>
      <c r="O2134" s="431"/>
      <c r="P2134" s="431"/>
      <c r="Q2134" s="431"/>
      <c r="R2134" s="431"/>
      <c r="S2134" s="431"/>
    </row>
    <row r="2135" spans="1:19" x14ac:dyDescent="0.3">
      <c r="A2135" s="431"/>
      <c r="B2135" s="431"/>
      <c r="C2135" s="431"/>
      <c r="D2135" s="431"/>
      <c r="E2135" s="431"/>
      <c r="F2135" s="431"/>
      <c r="G2135" s="431"/>
      <c r="H2135" s="431"/>
      <c r="I2135" s="431"/>
      <c r="J2135" s="431"/>
      <c r="K2135" s="431"/>
      <c r="L2135" s="431"/>
      <c r="M2135" s="431"/>
      <c r="N2135" s="431"/>
      <c r="O2135" s="431"/>
      <c r="P2135" s="431"/>
      <c r="Q2135" s="431"/>
      <c r="R2135" s="431"/>
      <c r="S2135" s="431"/>
    </row>
    <row r="2136" spans="1:19" x14ac:dyDescent="0.3">
      <c r="A2136" s="431"/>
      <c r="B2136" s="431"/>
      <c r="C2136" s="431"/>
      <c r="D2136" s="431"/>
      <c r="E2136" s="431"/>
      <c r="F2136" s="431"/>
      <c r="G2136" s="431"/>
      <c r="H2136" s="431"/>
      <c r="I2136" s="431"/>
      <c r="J2136" s="431"/>
      <c r="K2136" s="431"/>
      <c r="L2136" s="431"/>
      <c r="M2136" s="431"/>
      <c r="N2136" s="431"/>
      <c r="O2136" s="431"/>
      <c r="P2136" s="431"/>
      <c r="Q2136" s="431"/>
      <c r="R2136" s="431"/>
      <c r="S2136" s="431"/>
    </row>
    <row r="2137" spans="1:19" x14ac:dyDescent="0.3">
      <c r="A2137" s="431"/>
      <c r="B2137" s="431"/>
      <c r="C2137" s="431"/>
      <c r="D2137" s="431"/>
      <c r="E2137" s="431"/>
      <c r="F2137" s="431"/>
      <c r="G2137" s="431"/>
      <c r="H2137" s="431"/>
      <c r="I2137" s="431"/>
      <c r="J2137" s="431"/>
      <c r="K2137" s="431"/>
      <c r="L2137" s="431"/>
      <c r="M2137" s="431"/>
      <c r="N2137" s="431"/>
      <c r="O2137" s="431"/>
      <c r="P2137" s="431"/>
      <c r="Q2137" s="431"/>
      <c r="R2137" s="431"/>
      <c r="S2137" s="431"/>
    </row>
    <row r="2138" spans="1:19" x14ac:dyDescent="0.3">
      <c r="A2138" s="431"/>
      <c r="B2138" s="431"/>
      <c r="C2138" s="431"/>
      <c r="D2138" s="431"/>
      <c r="E2138" s="431"/>
      <c r="F2138" s="431"/>
      <c r="G2138" s="431"/>
      <c r="H2138" s="431"/>
      <c r="I2138" s="431"/>
      <c r="J2138" s="431"/>
      <c r="K2138" s="431"/>
      <c r="L2138" s="431"/>
      <c r="M2138" s="431"/>
      <c r="N2138" s="431"/>
      <c r="O2138" s="431"/>
      <c r="P2138" s="431"/>
      <c r="Q2138" s="431"/>
      <c r="R2138" s="431"/>
      <c r="S2138" s="431"/>
    </row>
    <row r="2139" spans="1:19" x14ac:dyDescent="0.3">
      <c r="A2139" s="431"/>
      <c r="B2139" s="431"/>
      <c r="C2139" s="431"/>
      <c r="D2139" s="431"/>
      <c r="E2139" s="431"/>
      <c r="F2139" s="431"/>
      <c r="G2139" s="431"/>
      <c r="H2139" s="431"/>
      <c r="I2139" s="431"/>
      <c r="J2139" s="431"/>
      <c r="K2139" s="431"/>
      <c r="L2139" s="431"/>
      <c r="M2139" s="431"/>
      <c r="N2139" s="431"/>
      <c r="O2139" s="431"/>
      <c r="P2139" s="431"/>
      <c r="Q2139" s="431"/>
      <c r="R2139" s="431"/>
      <c r="S2139" s="431"/>
    </row>
    <row r="2140" spans="1:19" x14ac:dyDescent="0.3">
      <c r="A2140" s="431"/>
      <c r="B2140" s="431"/>
      <c r="C2140" s="431"/>
      <c r="D2140" s="431"/>
      <c r="E2140" s="431"/>
      <c r="F2140" s="431"/>
      <c r="G2140" s="431"/>
      <c r="H2140" s="431"/>
      <c r="I2140" s="431"/>
      <c r="J2140" s="431"/>
      <c r="K2140" s="431"/>
      <c r="L2140" s="431"/>
      <c r="M2140" s="431"/>
      <c r="N2140" s="431"/>
      <c r="O2140" s="431"/>
      <c r="P2140" s="431"/>
      <c r="Q2140" s="431"/>
      <c r="R2140" s="431"/>
      <c r="S2140" s="431"/>
    </row>
    <row r="2141" spans="1:19" x14ac:dyDescent="0.3">
      <c r="A2141" s="431"/>
      <c r="B2141" s="431"/>
      <c r="C2141" s="431"/>
      <c r="D2141" s="431"/>
      <c r="E2141" s="431"/>
      <c r="F2141" s="431"/>
      <c r="G2141" s="431"/>
      <c r="H2141" s="431"/>
      <c r="I2141" s="431"/>
      <c r="J2141" s="431"/>
      <c r="K2141" s="431"/>
      <c r="L2141" s="431"/>
      <c r="M2141" s="431"/>
      <c r="N2141" s="431"/>
      <c r="O2141" s="431"/>
      <c r="P2141" s="431"/>
      <c r="Q2141" s="431"/>
      <c r="R2141" s="431"/>
      <c r="S2141" s="431"/>
    </row>
    <row r="2142" spans="1:19" x14ac:dyDescent="0.3">
      <c r="A2142" s="431"/>
      <c r="B2142" s="431"/>
      <c r="C2142" s="431"/>
      <c r="D2142" s="431"/>
      <c r="E2142" s="431"/>
      <c r="F2142" s="431"/>
      <c r="G2142" s="431"/>
      <c r="H2142" s="431"/>
      <c r="I2142" s="431"/>
      <c r="J2142" s="431"/>
      <c r="K2142" s="431"/>
      <c r="L2142" s="431"/>
      <c r="M2142" s="431"/>
      <c r="N2142" s="431"/>
      <c r="O2142" s="431"/>
      <c r="P2142" s="431"/>
      <c r="Q2142" s="431"/>
      <c r="R2142" s="431"/>
      <c r="S2142" s="431"/>
    </row>
    <row r="2143" spans="1:19" x14ac:dyDescent="0.3">
      <c r="A2143" s="431"/>
      <c r="B2143" s="431"/>
      <c r="C2143" s="431"/>
      <c r="D2143" s="431"/>
      <c r="E2143" s="431"/>
      <c r="F2143" s="431"/>
      <c r="G2143" s="431"/>
      <c r="H2143" s="431"/>
      <c r="I2143" s="431"/>
      <c r="J2143" s="431"/>
      <c r="K2143" s="431"/>
      <c r="L2143" s="431"/>
      <c r="M2143" s="431"/>
      <c r="N2143" s="431"/>
      <c r="O2143" s="431"/>
      <c r="P2143" s="431"/>
      <c r="Q2143" s="431"/>
      <c r="R2143" s="431"/>
      <c r="S2143" s="431"/>
    </row>
    <row r="2144" spans="1:19" x14ac:dyDescent="0.3">
      <c r="A2144" s="431"/>
      <c r="B2144" s="431"/>
      <c r="C2144" s="431"/>
      <c r="D2144" s="431"/>
      <c r="E2144" s="431"/>
      <c r="F2144" s="431"/>
      <c r="G2144" s="431"/>
      <c r="H2144" s="431"/>
      <c r="I2144" s="431"/>
      <c r="J2144" s="431"/>
      <c r="K2144" s="431"/>
      <c r="L2144" s="431"/>
      <c r="M2144" s="431"/>
      <c r="N2144" s="431"/>
      <c r="O2144" s="431"/>
      <c r="P2144" s="431"/>
      <c r="Q2144" s="431"/>
      <c r="R2144" s="431"/>
      <c r="S2144" s="431"/>
    </row>
    <row r="2145" spans="1:19" x14ac:dyDescent="0.3">
      <c r="A2145" s="431"/>
      <c r="B2145" s="431"/>
      <c r="C2145" s="431"/>
      <c r="D2145" s="431"/>
      <c r="E2145" s="431"/>
      <c r="F2145" s="431"/>
      <c r="G2145" s="431"/>
      <c r="H2145" s="431"/>
      <c r="I2145" s="431"/>
      <c r="J2145" s="431"/>
      <c r="K2145" s="431"/>
      <c r="L2145" s="431"/>
      <c r="M2145" s="431"/>
      <c r="N2145" s="431"/>
      <c r="O2145" s="431"/>
      <c r="P2145" s="431"/>
      <c r="Q2145" s="431"/>
      <c r="R2145" s="431"/>
      <c r="S2145" s="431"/>
    </row>
    <row r="2146" spans="1:19" x14ac:dyDescent="0.3">
      <c r="A2146" s="431"/>
      <c r="B2146" s="431"/>
      <c r="C2146" s="431"/>
      <c r="D2146" s="431"/>
      <c r="E2146" s="431"/>
      <c r="F2146" s="431"/>
      <c r="G2146" s="431"/>
      <c r="H2146" s="431"/>
      <c r="I2146" s="431"/>
      <c r="J2146" s="431"/>
      <c r="K2146" s="431"/>
      <c r="L2146" s="431"/>
      <c r="M2146" s="431"/>
      <c r="N2146" s="431"/>
      <c r="O2146" s="431"/>
      <c r="P2146" s="431"/>
      <c r="Q2146" s="431"/>
      <c r="R2146" s="431"/>
      <c r="S2146" s="431"/>
    </row>
    <row r="2147" spans="1:19" x14ac:dyDescent="0.3">
      <c r="A2147" s="431"/>
      <c r="B2147" s="431"/>
      <c r="C2147" s="431"/>
      <c r="D2147" s="431"/>
      <c r="E2147" s="431"/>
      <c r="F2147" s="431"/>
      <c r="G2147" s="431"/>
      <c r="H2147" s="431"/>
      <c r="I2147" s="431"/>
      <c r="J2147" s="431"/>
      <c r="K2147" s="431"/>
      <c r="L2147" s="431"/>
      <c r="M2147" s="431"/>
      <c r="N2147" s="431"/>
      <c r="O2147" s="431"/>
      <c r="P2147" s="431"/>
      <c r="Q2147" s="431"/>
      <c r="R2147" s="431"/>
      <c r="S2147" s="431"/>
    </row>
    <row r="2148" spans="1:19" x14ac:dyDescent="0.3">
      <c r="A2148" s="431"/>
      <c r="B2148" s="431"/>
      <c r="C2148" s="431"/>
      <c r="D2148" s="431"/>
      <c r="E2148" s="431"/>
      <c r="F2148" s="431"/>
      <c r="G2148" s="431"/>
      <c r="H2148" s="431"/>
      <c r="I2148" s="431"/>
      <c r="J2148" s="431"/>
      <c r="K2148" s="431"/>
      <c r="L2148" s="431"/>
      <c r="M2148" s="431"/>
      <c r="N2148" s="431"/>
      <c r="O2148" s="431"/>
      <c r="P2148" s="431"/>
      <c r="Q2148" s="431"/>
      <c r="R2148" s="431"/>
      <c r="S2148" s="431"/>
    </row>
    <row r="2149" spans="1:19" x14ac:dyDescent="0.3">
      <c r="A2149" s="431"/>
      <c r="B2149" s="431"/>
      <c r="C2149" s="431"/>
      <c r="D2149" s="431"/>
      <c r="E2149" s="431"/>
      <c r="F2149" s="431"/>
      <c r="G2149" s="431"/>
      <c r="H2149" s="431"/>
      <c r="I2149" s="431"/>
      <c r="J2149" s="431"/>
      <c r="K2149" s="431"/>
      <c r="L2149" s="431"/>
      <c r="M2149" s="431"/>
      <c r="N2149" s="431"/>
      <c r="O2149" s="431"/>
      <c r="P2149" s="431"/>
      <c r="Q2149" s="431"/>
      <c r="R2149" s="431"/>
      <c r="S2149" s="431"/>
    </row>
    <row r="2150" spans="1:19" x14ac:dyDescent="0.3">
      <c r="A2150" s="431"/>
      <c r="B2150" s="431"/>
      <c r="C2150" s="431"/>
      <c r="D2150" s="431"/>
      <c r="E2150" s="431"/>
      <c r="F2150" s="431"/>
      <c r="G2150" s="431"/>
      <c r="H2150" s="431"/>
      <c r="I2150" s="431"/>
      <c r="J2150" s="431"/>
      <c r="K2150" s="431"/>
      <c r="L2150" s="431"/>
      <c r="M2150" s="431"/>
      <c r="N2150" s="431"/>
      <c r="O2150" s="431"/>
      <c r="P2150" s="431"/>
      <c r="Q2150" s="431"/>
      <c r="R2150" s="431"/>
      <c r="S2150" s="431"/>
    </row>
    <row r="2151" spans="1:19" x14ac:dyDescent="0.3">
      <c r="A2151" s="431"/>
      <c r="B2151" s="431"/>
      <c r="C2151" s="431"/>
      <c r="D2151" s="431"/>
      <c r="E2151" s="431"/>
      <c r="F2151" s="431"/>
      <c r="G2151" s="431"/>
      <c r="H2151" s="431"/>
      <c r="I2151" s="431"/>
      <c r="J2151" s="431"/>
      <c r="K2151" s="431"/>
      <c r="L2151" s="431"/>
      <c r="M2151" s="431"/>
      <c r="N2151" s="431"/>
      <c r="O2151" s="431"/>
      <c r="P2151" s="431"/>
      <c r="Q2151" s="431"/>
      <c r="R2151" s="431"/>
      <c r="S2151" s="431"/>
    </row>
    <row r="2152" spans="1:19" x14ac:dyDescent="0.3">
      <c r="A2152" s="431"/>
      <c r="B2152" s="431"/>
      <c r="C2152" s="431"/>
      <c r="D2152" s="431"/>
      <c r="E2152" s="431"/>
      <c r="F2152" s="431"/>
      <c r="G2152" s="431"/>
      <c r="H2152" s="431"/>
      <c r="I2152" s="431"/>
      <c r="J2152" s="431"/>
      <c r="K2152" s="431"/>
      <c r="L2152" s="431"/>
      <c r="M2152" s="431"/>
      <c r="N2152" s="431"/>
      <c r="O2152" s="431"/>
      <c r="P2152" s="431"/>
      <c r="Q2152" s="431"/>
      <c r="R2152" s="431"/>
      <c r="S2152" s="431"/>
    </row>
    <row r="2153" spans="1:19" x14ac:dyDescent="0.3">
      <c r="A2153" s="431"/>
      <c r="B2153" s="431"/>
      <c r="C2153" s="431"/>
      <c r="D2153" s="431"/>
      <c r="E2153" s="431"/>
      <c r="F2153" s="431"/>
      <c r="G2153" s="431"/>
      <c r="H2153" s="431"/>
      <c r="I2153" s="431"/>
      <c r="J2153" s="431"/>
      <c r="K2153" s="431"/>
      <c r="L2153" s="431"/>
      <c r="M2153" s="431"/>
      <c r="N2153" s="431"/>
      <c r="O2153" s="431"/>
      <c r="P2153" s="431"/>
      <c r="Q2153" s="431"/>
      <c r="R2153" s="431"/>
      <c r="S2153" s="431"/>
    </row>
    <row r="2154" spans="1:19" x14ac:dyDescent="0.3">
      <c r="A2154" s="431"/>
      <c r="B2154" s="431"/>
      <c r="C2154" s="431"/>
      <c r="D2154" s="431"/>
      <c r="E2154" s="431"/>
      <c r="F2154" s="431"/>
      <c r="G2154" s="431"/>
      <c r="H2154" s="431"/>
      <c r="I2154" s="431"/>
      <c r="J2154" s="431"/>
      <c r="K2154" s="431"/>
      <c r="L2154" s="431"/>
      <c r="M2154" s="431"/>
      <c r="N2154" s="431"/>
      <c r="O2154" s="431"/>
      <c r="P2154" s="431"/>
      <c r="Q2154" s="431"/>
      <c r="R2154" s="431"/>
      <c r="S2154" s="431"/>
    </row>
    <row r="2155" spans="1:19" x14ac:dyDescent="0.3">
      <c r="A2155" s="431"/>
      <c r="B2155" s="431"/>
      <c r="C2155" s="431"/>
      <c r="D2155" s="431"/>
      <c r="E2155" s="431"/>
      <c r="F2155" s="431"/>
      <c r="G2155" s="431"/>
      <c r="H2155" s="431"/>
      <c r="I2155" s="431"/>
      <c r="J2155" s="431"/>
      <c r="K2155" s="431"/>
      <c r="L2155" s="431"/>
      <c r="M2155" s="431"/>
      <c r="N2155" s="431"/>
      <c r="O2155" s="431"/>
      <c r="P2155" s="431"/>
      <c r="Q2155" s="431"/>
      <c r="R2155" s="431"/>
      <c r="S2155" s="431"/>
    </row>
    <row r="2156" spans="1:19" x14ac:dyDescent="0.3">
      <c r="A2156" s="431"/>
      <c r="B2156" s="431"/>
      <c r="C2156" s="431"/>
      <c r="D2156" s="431"/>
      <c r="E2156" s="431"/>
      <c r="F2156" s="431"/>
      <c r="G2156" s="431"/>
      <c r="H2156" s="431"/>
      <c r="I2156" s="431"/>
      <c r="J2156" s="431"/>
      <c r="K2156" s="431"/>
      <c r="L2156" s="431"/>
      <c r="M2156" s="431"/>
      <c r="N2156" s="431"/>
      <c r="O2156" s="431"/>
      <c r="P2156" s="431"/>
      <c r="Q2156" s="431"/>
      <c r="R2156" s="431"/>
      <c r="S2156" s="431"/>
    </row>
    <row r="2157" spans="1:19" x14ac:dyDescent="0.3">
      <c r="A2157" s="431"/>
      <c r="B2157" s="431"/>
      <c r="C2157" s="431"/>
      <c r="D2157" s="431"/>
      <c r="E2157" s="431"/>
      <c r="F2157" s="431"/>
      <c r="G2157" s="431"/>
      <c r="H2157" s="431"/>
      <c r="I2157" s="431"/>
      <c r="J2157" s="431"/>
      <c r="K2157" s="431"/>
      <c r="L2157" s="431"/>
      <c r="M2157" s="431"/>
      <c r="N2157" s="431"/>
      <c r="O2157" s="431"/>
      <c r="P2157" s="431"/>
      <c r="Q2157" s="431"/>
      <c r="R2157" s="431"/>
      <c r="S2157" s="431"/>
    </row>
    <row r="2158" spans="1:19" x14ac:dyDescent="0.3">
      <c r="A2158" s="431"/>
      <c r="B2158" s="431"/>
      <c r="C2158" s="431"/>
      <c r="D2158" s="431"/>
      <c r="E2158" s="431"/>
      <c r="F2158" s="431"/>
      <c r="G2158" s="431"/>
      <c r="H2158" s="431"/>
      <c r="I2158" s="431"/>
      <c r="J2158" s="431"/>
      <c r="K2158" s="431"/>
      <c r="L2158" s="431"/>
      <c r="M2158" s="431"/>
      <c r="N2158" s="431"/>
      <c r="O2158" s="431"/>
      <c r="P2158" s="431"/>
      <c r="Q2158" s="431"/>
      <c r="R2158" s="431"/>
      <c r="S2158" s="431"/>
    </row>
    <row r="2159" spans="1:19" x14ac:dyDescent="0.3">
      <c r="A2159" s="431"/>
      <c r="B2159" s="431"/>
      <c r="C2159" s="431"/>
      <c r="D2159" s="431"/>
      <c r="E2159" s="431"/>
      <c r="F2159" s="431"/>
      <c r="G2159" s="431"/>
      <c r="H2159" s="431"/>
      <c r="I2159" s="431"/>
      <c r="J2159" s="431"/>
      <c r="K2159" s="431"/>
      <c r="L2159" s="431"/>
      <c r="M2159" s="431"/>
      <c r="N2159" s="431"/>
      <c r="O2159" s="431"/>
      <c r="P2159" s="431"/>
      <c r="Q2159" s="431"/>
      <c r="R2159" s="431"/>
      <c r="S2159" s="431"/>
    </row>
    <row r="2160" spans="1:19" x14ac:dyDescent="0.3">
      <c r="A2160" s="431"/>
      <c r="B2160" s="431"/>
      <c r="C2160" s="431"/>
      <c r="D2160" s="431"/>
      <c r="E2160" s="431"/>
      <c r="F2160" s="431"/>
      <c r="G2160" s="431"/>
      <c r="H2160" s="431"/>
      <c r="I2160" s="431"/>
      <c r="J2160" s="431"/>
      <c r="K2160" s="431"/>
      <c r="L2160" s="431"/>
      <c r="M2160" s="431"/>
      <c r="N2160" s="431"/>
      <c r="O2160" s="431"/>
      <c r="P2160" s="431"/>
      <c r="Q2160" s="431"/>
      <c r="R2160" s="431"/>
      <c r="S2160" s="431"/>
    </row>
    <row r="2161" spans="1:19" x14ac:dyDescent="0.3">
      <c r="A2161" s="431"/>
      <c r="B2161" s="431"/>
      <c r="C2161" s="431"/>
      <c r="D2161" s="431"/>
      <c r="E2161" s="431"/>
      <c r="F2161" s="431"/>
      <c r="G2161" s="431"/>
      <c r="H2161" s="431"/>
      <c r="I2161" s="431"/>
      <c r="J2161" s="431"/>
      <c r="K2161" s="431"/>
      <c r="L2161" s="431"/>
      <c r="M2161" s="431"/>
      <c r="N2161" s="431"/>
      <c r="O2161" s="431"/>
      <c r="P2161" s="431"/>
      <c r="Q2161" s="431"/>
      <c r="R2161" s="431"/>
      <c r="S2161" s="431"/>
    </row>
    <row r="2162" spans="1:19" x14ac:dyDescent="0.3">
      <c r="A2162" s="431"/>
      <c r="B2162" s="431"/>
      <c r="C2162" s="431"/>
      <c r="D2162" s="431"/>
      <c r="E2162" s="431"/>
      <c r="F2162" s="431"/>
      <c r="G2162" s="431"/>
      <c r="H2162" s="431"/>
      <c r="I2162" s="431"/>
      <c r="J2162" s="431"/>
      <c r="K2162" s="431"/>
      <c r="L2162" s="431"/>
      <c r="M2162" s="431"/>
      <c r="N2162" s="431"/>
      <c r="O2162" s="431"/>
      <c r="P2162" s="431"/>
      <c r="Q2162" s="431"/>
      <c r="R2162" s="431"/>
      <c r="S2162" s="431"/>
    </row>
    <row r="2163" spans="1:19" x14ac:dyDescent="0.3">
      <c r="A2163" s="431"/>
      <c r="B2163" s="431"/>
      <c r="C2163" s="431"/>
      <c r="D2163" s="431"/>
      <c r="E2163" s="431"/>
      <c r="F2163" s="431"/>
      <c r="G2163" s="431"/>
      <c r="H2163" s="431"/>
      <c r="I2163" s="431"/>
      <c r="J2163" s="431"/>
      <c r="K2163" s="431"/>
      <c r="L2163" s="431"/>
      <c r="M2163" s="431"/>
      <c r="N2163" s="431"/>
      <c r="O2163" s="431"/>
      <c r="P2163" s="431"/>
      <c r="Q2163" s="431"/>
      <c r="R2163" s="431"/>
      <c r="S2163" s="431"/>
    </row>
    <row r="2164" spans="1:19" x14ac:dyDescent="0.3">
      <c r="A2164" s="431"/>
      <c r="B2164" s="431"/>
      <c r="C2164" s="431"/>
      <c r="D2164" s="431"/>
      <c r="E2164" s="431"/>
      <c r="F2164" s="431"/>
      <c r="G2164" s="431"/>
      <c r="H2164" s="431"/>
      <c r="I2164" s="431"/>
      <c r="J2164" s="431"/>
      <c r="K2164" s="431"/>
      <c r="L2164" s="431"/>
      <c r="M2164" s="431"/>
      <c r="N2164" s="431"/>
      <c r="O2164" s="431"/>
      <c r="P2164" s="431"/>
      <c r="Q2164" s="431"/>
      <c r="R2164" s="431"/>
      <c r="S2164" s="431"/>
    </row>
    <row r="2165" spans="1:19" x14ac:dyDescent="0.3">
      <c r="A2165" s="431"/>
      <c r="B2165" s="431"/>
      <c r="C2165" s="431"/>
      <c r="D2165" s="431"/>
      <c r="E2165" s="431"/>
      <c r="F2165" s="431"/>
      <c r="G2165" s="431"/>
      <c r="H2165" s="431"/>
      <c r="I2165" s="431"/>
      <c r="J2165" s="431"/>
      <c r="K2165" s="431"/>
      <c r="L2165" s="431"/>
      <c r="M2165" s="431"/>
      <c r="N2165" s="431"/>
      <c r="O2165" s="431"/>
      <c r="P2165" s="431"/>
      <c r="Q2165" s="431"/>
      <c r="R2165" s="431"/>
      <c r="S2165" s="431"/>
    </row>
    <row r="2166" spans="1:19" x14ac:dyDescent="0.3">
      <c r="A2166" s="431"/>
      <c r="B2166" s="431"/>
      <c r="C2166" s="431"/>
      <c r="D2166" s="431"/>
      <c r="E2166" s="431"/>
      <c r="F2166" s="431"/>
      <c r="G2166" s="431"/>
      <c r="H2166" s="431"/>
      <c r="I2166" s="431"/>
      <c r="J2166" s="431"/>
      <c r="K2166" s="431"/>
      <c r="L2166" s="431"/>
      <c r="M2166" s="431"/>
      <c r="N2166" s="431"/>
      <c r="O2166" s="431"/>
      <c r="P2166" s="431"/>
      <c r="Q2166" s="431"/>
      <c r="R2166" s="431"/>
      <c r="S2166" s="431"/>
    </row>
    <row r="2167" spans="1:19" x14ac:dyDescent="0.3">
      <c r="A2167" s="431"/>
      <c r="B2167" s="431"/>
      <c r="C2167" s="431"/>
      <c r="D2167" s="431"/>
      <c r="E2167" s="431"/>
      <c r="F2167" s="431"/>
      <c r="G2167" s="431"/>
      <c r="H2167" s="431"/>
      <c r="I2167" s="431"/>
      <c r="J2167" s="431"/>
      <c r="K2167" s="431"/>
      <c r="L2167" s="431"/>
      <c r="M2167" s="431"/>
      <c r="N2167" s="431"/>
      <c r="O2167" s="431"/>
      <c r="P2167" s="431"/>
      <c r="Q2167" s="431"/>
      <c r="R2167" s="431"/>
      <c r="S2167" s="431"/>
    </row>
    <row r="2168" spans="1:19" x14ac:dyDescent="0.3">
      <c r="A2168" s="431"/>
      <c r="B2168" s="431"/>
      <c r="C2168" s="431"/>
      <c r="D2168" s="431"/>
      <c r="E2168" s="431"/>
      <c r="F2168" s="431"/>
      <c r="G2168" s="431"/>
      <c r="H2168" s="431"/>
      <c r="I2168" s="431"/>
      <c r="J2168" s="431"/>
      <c r="K2168" s="431"/>
      <c r="L2168" s="431"/>
      <c r="M2168" s="431"/>
      <c r="N2168" s="431"/>
      <c r="O2168" s="431"/>
      <c r="P2168" s="431"/>
      <c r="Q2168" s="431"/>
      <c r="R2168" s="431"/>
      <c r="S2168" s="431"/>
    </row>
    <row r="2169" spans="1:19" x14ac:dyDescent="0.3">
      <c r="A2169" s="431"/>
      <c r="B2169" s="431"/>
      <c r="C2169" s="431"/>
      <c r="D2169" s="431"/>
      <c r="E2169" s="431"/>
      <c r="F2169" s="431"/>
      <c r="G2169" s="431"/>
      <c r="H2169" s="431"/>
      <c r="I2169" s="431"/>
      <c r="J2169" s="431"/>
      <c r="K2169" s="431"/>
      <c r="L2169" s="431"/>
      <c r="M2169" s="431"/>
      <c r="N2169" s="431"/>
      <c r="O2169" s="431"/>
      <c r="P2169" s="431"/>
      <c r="Q2169" s="431"/>
      <c r="R2169" s="431"/>
      <c r="S2169" s="431"/>
    </row>
    <row r="2170" spans="1:19" x14ac:dyDescent="0.3">
      <c r="A2170" s="431"/>
      <c r="B2170" s="431"/>
      <c r="C2170" s="431"/>
      <c r="D2170" s="431"/>
      <c r="E2170" s="431"/>
      <c r="F2170" s="431"/>
      <c r="G2170" s="431"/>
      <c r="H2170" s="431"/>
      <c r="I2170" s="431"/>
      <c r="J2170" s="431"/>
      <c r="K2170" s="431"/>
      <c r="L2170" s="431"/>
      <c r="M2170" s="431"/>
      <c r="N2170" s="431"/>
      <c r="O2170" s="431"/>
      <c r="P2170" s="431"/>
      <c r="Q2170" s="431"/>
      <c r="R2170" s="431"/>
      <c r="S2170" s="431"/>
    </row>
    <row r="2171" spans="1:19" x14ac:dyDescent="0.3">
      <c r="A2171" s="431"/>
      <c r="B2171" s="431"/>
      <c r="C2171" s="431"/>
      <c r="D2171" s="431"/>
      <c r="E2171" s="431"/>
      <c r="F2171" s="431"/>
      <c r="G2171" s="431"/>
      <c r="H2171" s="431"/>
      <c r="I2171" s="431"/>
      <c r="J2171" s="431"/>
      <c r="K2171" s="431"/>
      <c r="L2171" s="431"/>
      <c r="M2171" s="431"/>
      <c r="N2171" s="431"/>
      <c r="O2171" s="431"/>
      <c r="P2171" s="431"/>
      <c r="Q2171" s="431"/>
      <c r="R2171" s="431"/>
      <c r="S2171" s="431"/>
    </row>
    <row r="2172" spans="1:19" x14ac:dyDescent="0.3">
      <c r="A2172" s="431"/>
      <c r="B2172" s="431"/>
      <c r="C2172" s="431"/>
      <c r="D2172" s="431"/>
      <c r="E2172" s="431"/>
      <c r="F2172" s="431"/>
      <c r="G2172" s="431"/>
      <c r="H2172" s="431"/>
      <c r="I2172" s="431"/>
      <c r="J2172" s="431"/>
      <c r="K2172" s="431"/>
      <c r="L2172" s="431"/>
      <c r="M2172" s="431"/>
      <c r="N2172" s="431"/>
      <c r="O2172" s="431"/>
      <c r="P2172" s="431"/>
      <c r="Q2172" s="431"/>
      <c r="R2172" s="431"/>
      <c r="S2172" s="431"/>
    </row>
    <row r="2173" spans="1:19" x14ac:dyDescent="0.3">
      <c r="A2173" s="431"/>
      <c r="B2173" s="431"/>
      <c r="C2173" s="431"/>
      <c r="D2173" s="431"/>
      <c r="E2173" s="431"/>
      <c r="F2173" s="431"/>
      <c r="G2173" s="431"/>
      <c r="H2173" s="431"/>
      <c r="I2173" s="431"/>
      <c r="J2173" s="431"/>
      <c r="K2173" s="431"/>
      <c r="L2173" s="431"/>
      <c r="M2173" s="431"/>
      <c r="N2173" s="431"/>
      <c r="O2173" s="431"/>
      <c r="P2173" s="431"/>
      <c r="Q2173" s="431"/>
      <c r="R2173" s="431"/>
      <c r="S2173" s="431"/>
    </row>
    <row r="2174" spans="1:19" x14ac:dyDescent="0.3">
      <c r="A2174" s="431"/>
      <c r="B2174" s="431"/>
      <c r="C2174" s="431"/>
      <c r="D2174" s="431"/>
      <c r="E2174" s="431"/>
      <c r="F2174" s="431"/>
      <c r="G2174" s="431"/>
      <c r="H2174" s="431"/>
      <c r="I2174" s="431"/>
      <c r="J2174" s="431"/>
      <c r="K2174" s="431"/>
      <c r="L2174" s="431"/>
      <c r="M2174" s="431"/>
      <c r="N2174" s="431"/>
      <c r="O2174" s="431"/>
      <c r="P2174" s="431"/>
      <c r="Q2174" s="431"/>
      <c r="R2174" s="431"/>
      <c r="S2174" s="431"/>
    </row>
    <row r="2175" spans="1:19" x14ac:dyDescent="0.3">
      <c r="A2175" s="431"/>
      <c r="B2175" s="431"/>
      <c r="C2175" s="431"/>
      <c r="D2175" s="431"/>
      <c r="E2175" s="431"/>
      <c r="F2175" s="431"/>
      <c r="G2175" s="431"/>
      <c r="H2175" s="431"/>
      <c r="I2175" s="431"/>
      <c r="J2175" s="431"/>
      <c r="K2175" s="431"/>
      <c r="L2175" s="431"/>
      <c r="M2175" s="431"/>
      <c r="N2175" s="431"/>
      <c r="O2175" s="431"/>
      <c r="P2175" s="431"/>
      <c r="Q2175" s="431"/>
      <c r="R2175" s="431"/>
      <c r="S2175" s="431"/>
    </row>
    <row r="2176" spans="1:19" x14ac:dyDescent="0.3">
      <c r="A2176" s="431"/>
      <c r="B2176" s="431"/>
      <c r="C2176" s="431"/>
      <c r="D2176" s="431"/>
      <c r="E2176" s="431"/>
      <c r="F2176" s="431"/>
      <c r="G2176" s="431"/>
      <c r="H2176" s="431"/>
      <c r="I2176" s="431"/>
      <c r="J2176" s="431"/>
      <c r="K2176" s="431"/>
      <c r="L2176" s="431"/>
      <c r="M2176" s="431"/>
      <c r="N2176" s="431"/>
      <c r="O2176" s="431"/>
      <c r="P2176" s="431"/>
      <c r="Q2176" s="431"/>
      <c r="R2176" s="431"/>
      <c r="S2176" s="431"/>
    </row>
    <row r="2177" spans="1:19" x14ac:dyDescent="0.3">
      <c r="A2177" s="431"/>
      <c r="B2177" s="431"/>
      <c r="C2177" s="431"/>
      <c r="D2177" s="431"/>
      <c r="E2177" s="431"/>
      <c r="F2177" s="431"/>
      <c r="G2177" s="431"/>
      <c r="H2177" s="431"/>
      <c r="I2177" s="431"/>
      <c r="J2177" s="431"/>
      <c r="K2177" s="431"/>
      <c r="L2177" s="431"/>
      <c r="M2177" s="431"/>
      <c r="N2177" s="431"/>
      <c r="O2177" s="431"/>
      <c r="P2177" s="431"/>
      <c r="Q2177" s="431"/>
      <c r="R2177" s="431"/>
      <c r="S2177" s="431"/>
    </row>
    <row r="2178" spans="1:19" x14ac:dyDescent="0.3">
      <c r="A2178" s="431"/>
      <c r="B2178" s="431"/>
      <c r="C2178" s="431"/>
      <c r="D2178" s="431"/>
      <c r="E2178" s="431"/>
      <c r="F2178" s="431"/>
      <c r="G2178" s="431"/>
      <c r="H2178" s="431"/>
      <c r="I2178" s="431"/>
      <c r="J2178" s="431"/>
      <c r="K2178" s="431"/>
      <c r="L2178" s="431"/>
      <c r="M2178" s="431"/>
      <c r="N2178" s="431"/>
      <c r="O2178" s="431"/>
      <c r="P2178" s="431"/>
      <c r="Q2178" s="431"/>
      <c r="R2178" s="431"/>
      <c r="S2178" s="431"/>
    </row>
    <row r="2179" spans="1:19" x14ac:dyDescent="0.3">
      <c r="A2179" s="431"/>
      <c r="B2179" s="431"/>
      <c r="C2179" s="431"/>
      <c r="D2179" s="431"/>
      <c r="E2179" s="431"/>
      <c r="F2179" s="431"/>
      <c r="G2179" s="431"/>
      <c r="H2179" s="431"/>
      <c r="I2179" s="431"/>
      <c r="J2179" s="431"/>
      <c r="K2179" s="431"/>
      <c r="L2179" s="431"/>
      <c r="M2179" s="431"/>
      <c r="N2179" s="431"/>
      <c r="O2179" s="431"/>
      <c r="P2179" s="431"/>
      <c r="Q2179" s="431"/>
      <c r="R2179" s="431"/>
      <c r="S2179" s="431"/>
    </row>
    <row r="2180" spans="1:19" x14ac:dyDescent="0.3">
      <c r="A2180" s="431"/>
      <c r="B2180" s="431"/>
      <c r="C2180" s="431"/>
      <c r="D2180" s="431"/>
      <c r="E2180" s="431"/>
      <c r="F2180" s="431"/>
      <c r="G2180" s="431"/>
      <c r="H2180" s="431"/>
      <c r="I2180" s="431"/>
      <c r="J2180" s="431"/>
      <c r="K2180" s="431"/>
      <c r="L2180" s="431"/>
      <c r="M2180" s="431"/>
      <c r="N2180" s="431"/>
      <c r="O2180" s="431"/>
      <c r="P2180" s="431"/>
      <c r="Q2180" s="431"/>
      <c r="R2180" s="431"/>
      <c r="S2180" s="431"/>
    </row>
    <row r="2181" spans="1:19" x14ac:dyDescent="0.3">
      <c r="A2181" s="431"/>
      <c r="B2181" s="431"/>
      <c r="C2181" s="431"/>
      <c r="D2181" s="431"/>
      <c r="E2181" s="431"/>
      <c r="F2181" s="431"/>
      <c r="G2181" s="431"/>
      <c r="H2181" s="431"/>
      <c r="I2181" s="431"/>
      <c r="J2181" s="431"/>
      <c r="K2181" s="431"/>
      <c r="L2181" s="431"/>
      <c r="M2181" s="431"/>
      <c r="N2181" s="431"/>
      <c r="O2181" s="431"/>
      <c r="P2181" s="431"/>
      <c r="Q2181" s="431"/>
      <c r="R2181" s="431"/>
      <c r="S2181" s="431"/>
    </row>
    <row r="2182" spans="1:19" x14ac:dyDescent="0.3">
      <c r="A2182" s="431"/>
      <c r="B2182" s="431"/>
      <c r="C2182" s="431"/>
      <c r="D2182" s="431"/>
      <c r="E2182" s="431"/>
      <c r="F2182" s="431"/>
      <c r="G2182" s="431"/>
      <c r="H2182" s="431"/>
      <c r="I2182" s="431"/>
      <c r="J2182" s="431"/>
      <c r="K2182" s="431"/>
      <c r="L2182" s="431"/>
      <c r="M2182" s="431"/>
      <c r="N2182" s="431"/>
      <c r="O2182" s="431"/>
      <c r="P2182" s="431"/>
      <c r="Q2182" s="431"/>
      <c r="R2182" s="431"/>
      <c r="S2182" s="431"/>
    </row>
    <row r="2183" spans="1:19" x14ac:dyDescent="0.3">
      <c r="A2183" s="431"/>
      <c r="B2183" s="431"/>
      <c r="C2183" s="431"/>
      <c r="D2183" s="431"/>
      <c r="E2183" s="431"/>
      <c r="F2183" s="431"/>
      <c r="G2183" s="431"/>
      <c r="H2183" s="431"/>
      <c r="I2183" s="431"/>
      <c r="J2183" s="431"/>
      <c r="K2183" s="431"/>
      <c r="L2183" s="431"/>
      <c r="M2183" s="431"/>
      <c r="N2183" s="431"/>
      <c r="O2183" s="431"/>
      <c r="P2183" s="431"/>
      <c r="Q2183" s="431"/>
      <c r="R2183" s="431"/>
      <c r="S2183" s="431"/>
    </row>
    <row r="2184" spans="1:19" x14ac:dyDescent="0.3">
      <c r="A2184" s="431"/>
      <c r="B2184" s="431"/>
      <c r="C2184" s="431"/>
      <c r="D2184" s="431"/>
      <c r="E2184" s="431"/>
      <c r="F2184" s="431"/>
      <c r="G2184" s="431"/>
      <c r="H2184" s="431"/>
      <c r="I2184" s="431"/>
      <c r="J2184" s="431"/>
      <c r="K2184" s="431"/>
      <c r="L2184" s="431"/>
      <c r="M2184" s="431"/>
      <c r="N2184" s="431"/>
      <c r="O2184" s="431"/>
      <c r="P2184" s="431"/>
      <c r="Q2184" s="431"/>
      <c r="R2184" s="431"/>
      <c r="S2184" s="431"/>
    </row>
    <row r="2185" spans="1:19" x14ac:dyDescent="0.3">
      <c r="A2185" s="431"/>
      <c r="B2185" s="431"/>
      <c r="C2185" s="431"/>
      <c r="D2185" s="431"/>
      <c r="E2185" s="431"/>
      <c r="F2185" s="431"/>
      <c r="G2185" s="431"/>
      <c r="H2185" s="431"/>
      <c r="I2185" s="431"/>
      <c r="J2185" s="431"/>
      <c r="K2185" s="431"/>
      <c r="L2185" s="431"/>
      <c r="M2185" s="431"/>
      <c r="N2185" s="431"/>
      <c r="O2185" s="431"/>
      <c r="P2185" s="431"/>
      <c r="Q2185" s="431"/>
      <c r="R2185" s="431"/>
      <c r="S2185" s="431"/>
    </row>
    <row r="2186" spans="1:19" x14ac:dyDescent="0.3">
      <c r="A2186" s="431"/>
      <c r="B2186" s="431"/>
      <c r="C2186" s="431"/>
      <c r="D2186" s="431"/>
      <c r="E2186" s="431"/>
      <c r="F2186" s="431"/>
      <c r="G2186" s="431"/>
      <c r="H2186" s="431"/>
      <c r="I2186" s="431"/>
      <c r="J2186" s="431"/>
      <c r="K2186" s="431"/>
      <c r="L2186" s="431"/>
      <c r="M2186" s="431"/>
      <c r="N2186" s="431"/>
      <c r="O2186" s="431"/>
      <c r="P2186" s="431"/>
      <c r="Q2186" s="431"/>
      <c r="R2186" s="431"/>
      <c r="S2186" s="431"/>
    </row>
    <row r="2187" spans="1:19" x14ac:dyDescent="0.3">
      <c r="A2187" s="431"/>
      <c r="B2187" s="431"/>
      <c r="C2187" s="431"/>
      <c r="D2187" s="431"/>
      <c r="E2187" s="431"/>
      <c r="F2187" s="431"/>
      <c r="G2187" s="431"/>
      <c r="H2187" s="431"/>
      <c r="I2187" s="431"/>
      <c r="J2187" s="431"/>
      <c r="K2187" s="431"/>
      <c r="L2187" s="431"/>
      <c r="M2187" s="431"/>
      <c r="N2187" s="431"/>
      <c r="O2187" s="431"/>
      <c r="P2187" s="431"/>
      <c r="Q2187" s="431"/>
      <c r="R2187" s="431"/>
      <c r="S2187" s="431"/>
    </row>
    <row r="2188" spans="1:19" x14ac:dyDescent="0.3">
      <c r="A2188" s="431"/>
      <c r="B2188" s="431"/>
      <c r="C2188" s="431"/>
      <c r="D2188" s="431"/>
      <c r="E2188" s="431"/>
      <c r="F2188" s="431"/>
      <c r="G2188" s="431"/>
      <c r="H2188" s="431"/>
      <c r="I2188" s="431"/>
      <c r="J2188" s="431"/>
      <c r="K2188" s="431"/>
      <c r="L2188" s="431"/>
      <c r="M2188" s="431"/>
      <c r="N2188" s="431"/>
      <c r="O2188" s="431"/>
      <c r="P2188" s="431"/>
      <c r="Q2188" s="431"/>
      <c r="R2188" s="431"/>
      <c r="S2188" s="431"/>
    </row>
    <row r="2189" spans="1:19" x14ac:dyDescent="0.3">
      <c r="A2189" s="431"/>
      <c r="B2189" s="431"/>
      <c r="C2189" s="431"/>
      <c r="D2189" s="431"/>
      <c r="E2189" s="431"/>
      <c r="F2189" s="431"/>
      <c r="G2189" s="431"/>
      <c r="H2189" s="431"/>
      <c r="I2189" s="431"/>
      <c r="J2189" s="431"/>
      <c r="K2189" s="431"/>
      <c r="L2189" s="431"/>
      <c r="M2189" s="431"/>
      <c r="N2189" s="431"/>
      <c r="O2189" s="431"/>
      <c r="P2189" s="431"/>
      <c r="Q2189" s="431"/>
      <c r="R2189" s="431"/>
      <c r="S2189" s="431"/>
    </row>
    <row r="2190" spans="1:19" x14ac:dyDescent="0.3">
      <c r="A2190" s="431"/>
      <c r="B2190" s="431"/>
      <c r="C2190" s="431"/>
      <c r="D2190" s="431"/>
      <c r="E2190" s="431"/>
      <c r="F2190" s="431"/>
      <c r="G2190" s="431"/>
      <c r="H2190" s="431"/>
      <c r="I2190" s="431"/>
      <c r="J2190" s="431"/>
      <c r="K2190" s="431"/>
      <c r="L2190" s="431"/>
      <c r="M2190" s="431"/>
      <c r="N2190" s="431"/>
      <c r="O2190" s="431"/>
      <c r="P2190" s="431"/>
      <c r="Q2190" s="431"/>
      <c r="R2190" s="431"/>
      <c r="S2190" s="431"/>
    </row>
    <row r="2191" spans="1:19" x14ac:dyDescent="0.3">
      <c r="A2191" s="431"/>
      <c r="B2191" s="431"/>
      <c r="C2191" s="431"/>
      <c r="D2191" s="431"/>
      <c r="E2191" s="431"/>
      <c r="F2191" s="431"/>
      <c r="G2191" s="431"/>
      <c r="H2191" s="431"/>
      <c r="I2191" s="431"/>
      <c r="J2191" s="431"/>
      <c r="K2191" s="431"/>
      <c r="L2191" s="431"/>
      <c r="M2191" s="431"/>
      <c r="N2191" s="431"/>
      <c r="O2191" s="431"/>
      <c r="P2191" s="431"/>
      <c r="Q2191" s="431"/>
      <c r="R2191" s="431"/>
      <c r="S2191" s="431"/>
    </row>
    <row r="2192" spans="1:19" x14ac:dyDescent="0.3">
      <c r="A2192" s="431"/>
      <c r="B2192" s="431"/>
      <c r="C2192" s="431"/>
      <c r="D2192" s="431"/>
      <c r="E2192" s="431"/>
      <c r="F2192" s="431"/>
      <c r="G2192" s="431"/>
      <c r="H2192" s="431"/>
      <c r="I2192" s="431"/>
      <c r="J2192" s="431"/>
      <c r="K2192" s="431"/>
      <c r="L2192" s="431"/>
      <c r="M2192" s="431"/>
      <c r="N2192" s="431"/>
      <c r="O2192" s="431"/>
      <c r="P2192" s="431"/>
      <c r="Q2192" s="431"/>
      <c r="R2192" s="431"/>
      <c r="S2192" s="431"/>
    </row>
    <row r="2193" spans="1:19" x14ac:dyDescent="0.3">
      <c r="A2193" s="431"/>
      <c r="B2193" s="431"/>
      <c r="C2193" s="431"/>
      <c r="D2193" s="431"/>
      <c r="E2193" s="431"/>
      <c r="F2193" s="431"/>
      <c r="G2193" s="431"/>
      <c r="H2193" s="431"/>
      <c r="I2193" s="431"/>
      <c r="J2193" s="431"/>
      <c r="K2193" s="431"/>
      <c r="L2193" s="431"/>
      <c r="M2193" s="431"/>
      <c r="N2193" s="431"/>
      <c r="O2193" s="431"/>
      <c r="P2193" s="431"/>
      <c r="Q2193" s="431"/>
      <c r="R2193" s="431"/>
      <c r="S2193" s="431"/>
    </row>
    <row r="2194" spans="1:19" x14ac:dyDescent="0.3">
      <c r="A2194" s="431"/>
      <c r="B2194" s="431"/>
      <c r="C2194" s="431"/>
      <c r="D2194" s="431"/>
      <c r="E2194" s="431"/>
      <c r="F2194" s="431"/>
      <c r="G2194" s="431"/>
      <c r="H2194" s="431"/>
      <c r="I2194" s="431"/>
      <c r="J2194" s="431"/>
      <c r="K2194" s="431"/>
      <c r="L2194" s="431"/>
      <c r="M2194" s="431"/>
      <c r="N2194" s="431"/>
      <c r="O2194" s="431"/>
      <c r="P2194" s="431"/>
      <c r="Q2194" s="431"/>
      <c r="R2194" s="431"/>
      <c r="S2194" s="431"/>
    </row>
    <row r="2195" spans="1:19" x14ac:dyDescent="0.3">
      <c r="A2195" s="431"/>
      <c r="B2195" s="431"/>
      <c r="C2195" s="431"/>
      <c r="D2195" s="431"/>
      <c r="E2195" s="431"/>
      <c r="F2195" s="431"/>
      <c r="G2195" s="431"/>
      <c r="H2195" s="431"/>
      <c r="I2195" s="431"/>
      <c r="J2195" s="431"/>
      <c r="K2195" s="431"/>
      <c r="L2195" s="431"/>
      <c r="M2195" s="431"/>
      <c r="N2195" s="431"/>
      <c r="O2195" s="431"/>
      <c r="P2195" s="431"/>
      <c r="Q2195" s="431"/>
      <c r="R2195" s="431"/>
      <c r="S2195" s="431"/>
    </row>
    <row r="2196" spans="1:19" x14ac:dyDescent="0.3">
      <c r="A2196" s="431"/>
      <c r="B2196" s="431"/>
      <c r="C2196" s="431"/>
      <c r="D2196" s="431"/>
      <c r="E2196" s="431"/>
      <c r="F2196" s="431"/>
      <c r="G2196" s="431"/>
      <c r="H2196" s="431"/>
      <c r="I2196" s="431"/>
      <c r="J2196" s="431"/>
      <c r="K2196" s="431"/>
      <c r="L2196" s="431"/>
      <c r="M2196" s="431"/>
      <c r="N2196" s="431"/>
      <c r="O2196" s="431"/>
      <c r="P2196" s="431"/>
      <c r="Q2196" s="431"/>
      <c r="R2196" s="431"/>
      <c r="S2196" s="431"/>
    </row>
    <row r="2197" spans="1:19" x14ac:dyDescent="0.3">
      <c r="A2197" s="431"/>
      <c r="B2197" s="431"/>
      <c r="C2197" s="431"/>
      <c r="D2197" s="431"/>
      <c r="E2197" s="431"/>
      <c r="F2197" s="431"/>
      <c r="G2197" s="431"/>
      <c r="H2197" s="431"/>
      <c r="I2197" s="431"/>
      <c r="J2197" s="431"/>
      <c r="K2197" s="431"/>
      <c r="L2197" s="431"/>
      <c r="M2197" s="431"/>
      <c r="N2197" s="431"/>
      <c r="O2197" s="431"/>
      <c r="P2197" s="431"/>
      <c r="Q2197" s="431"/>
      <c r="R2197" s="431"/>
      <c r="S2197" s="431"/>
    </row>
    <row r="2198" spans="1:19" x14ac:dyDescent="0.3">
      <c r="A2198" s="431"/>
      <c r="B2198" s="431"/>
      <c r="C2198" s="431"/>
      <c r="D2198" s="431"/>
      <c r="E2198" s="431"/>
      <c r="F2198" s="431"/>
      <c r="G2198" s="431"/>
      <c r="H2198" s="431"/>
      <c r="I2198" s="431"/>
      <c r="J2198" s="431"/>
      <c r="K2198" s="431"/>
      <c r="L2198" s="431"/>
      <c r="M2198" s="431"/>
      <c r="N2198" s="431"/>
      <c r="O2198" s="431"/>
      <c r="P2198" s="431"/>
      <c r="Q2198" s="431"/>
      <c r="R2198" s="431"/>
      <c r="S2198" s="431"/>
    </row>
    <row r="2199" spans="1:19" x14ac:dyDescent="0.3">
      <c r="A2199" s="431"/>
      <c r="B2199" s="431"/>
      <c r="C2199" s="431"/>
      <c r="D2199" s="431"/>
      <c r="E2199" s="431"/>
      <c r="F2199" s="431"/>
      <c r="G2199" s="431"/>
      <c r="H2199" s="431"/>
      <c r="I2199" s="431"/>
      <c r="J2199" s="431"/>
      <c r="K2199" s="431"/>
      <c r="L2199" s="431"/>
      <c r="M2199" s="431"/>
      <c r="N2199" s="431"/>
      <c r="O2199" s="431"/>
      <c r="P2199" s="431"/>
      <c r="Q2199" s="431"/>
      <c r="R2199" s="431"/>
      <c r="S2199" s="431"/>
    </row>
    <row r="2200" spans="1:19" x14ac:dyDescent="0.3">
      <c r="A2200" s="431"/>
      <c r="B2200" s="431"/>
      <c r="C2200" s="431"/>
      <c r="D2200" s="431"/>
      <c r="E2200" s="431"/>
      <c r="F2200" s="431"/>
      <c r="G2200" s="431"/>
      <c r="H2200" s="431"/>
      <c r="I2200" s="431"/>
      <c r="J2200" s="431"/>
      <c r="K2200" s="431"/>
      <c r="L2200" s="431"/>
      <c r="M2200" s="431"/>
      <c r="N2200" s="431"/>
      <c r="O2200" s="431"/>
      <c r="P2200" s="431"/>
      <c r="Q2200" s="431"/>
      <c r="R2200" s="431"/>
      <c r="S2200" s="431"/>
    </row>
    <row r="2201" spans="1:19" x14ac:dyDescent="0.3">
      <c r="A2201" s="431"/>
      <c r="B2201" s="431"/>
      <c r="C2201" s="431"/>
      <c r="D2201" s="431"/>
      <c r="E2201" s="431"/>
      <c r="F2201" s="431"/>
      <c r="G2201" s="431"/>
      <c r="H2201" s="431"/>
      <c r="I2201" s="431"/>
      <c r="J2201" s="431"/>
      <c r="K2201" s="431"/>
      <c r="L2201" s="431"/>
      <c r="M2201" s="431"/>
      <c r="N2201" s="431"/>
      <c r="O2201" s="431"/>
      <c r="P2201" s="431"/>
      <c r="Q2201" s="431"/>
      <c r="R2201" s="431"/>
      <c r="S2201" s="431"/>
    </row>
    <row r="2202" spans="1:19" x14ac:dyDescent="0.3">
      <c r="A2202" s="431"/>
      <c r="B2202" s="431"/>
      <c r="C2202" s="431"/>
      <c r="D2202" s="431"/>
      <c r="E2202" s="431"/>
      <c r="F2202" s="431"/>
      <c r="G2202" s="431"/>
      <c r="H2202" s="431"/>
      <c r="I2202" s="431"/>
      <c r="J2202" s="431"/>
      <c r="K2202" s="431"/>
      <c r="L2202" s="431"/>
      <c r="M2202" s="431"/>
      <c r="N2202" s="431"/>
      <c r="O2202" s="431"/>
      <c r="P2202" s="431"/>
      <c r="Q2202" s="431"/>
      <c r="R2202" s="431"/>
      <c r="S2202" s="431"/>
    </row>
    <row r="2203" spans="1:19" x14ac:dyDescent="0.3">
      <c r="A2203" s="431"/>
      <c r="B2203" s="431"/>
      <c r="C2203" s="431"/>
      <c r="D2203" s="431"/>
      <c r="E2203" s="431"/>
      <c r="F2203" s="431"/>
      <c r="G2203" s="431"/>
      <c r="H2203" s="431"/>
      <c r="I2203" s="431"/>
      <c r="J2203" s="431"/>
      <c r="K2203" s="431"/>
      <c r="L2203" s="431"/>
      <c r="M2203" s="431"/>
      <c r="N2203" s="431"/>
      <c r="O2203" s="431"/>
      <c r="P2203" s="431"/>
      <c r="Q2203" s="431"/>
      <c r="R2203" s="431"/>
      <c r="S2203" s="431"/>
    </row>
    <row r="2204" spans="1:19" x14ac:dyDescent="0.3">
      <c r="A2204" s="431"/>
      <c r="B2204" s="431"/>
      <c r="C2204" s="431"/>
      <c r="D2204" s="431"/>
      <c r="E2204" s="431"/>
      <c r="F2204" s="431"/>
      <c r="G2204" s="431"/>
      <c r="H2204" s="431"/>
      <c r="I2204" s="431"/>
      <c r="J2204" s="431"/>
      <c r="K2204" s="431"/>
      <c r="L2204" s="431"/>
      <c r="M2204" s="431"/>
      <c r="N2204" s="431"/>
      <c r="O2204" s="431"/>
      <c r="P2204" s="431"/>
      <c r="Q2204" s="431"/>
      <c r="R2204" s="431"/>
      <c r="S2204" s="431"/>
    </row>
    <row r="2205" spans="1:19" x14ac:dyDescent="0.3">
      <c r="A2205" s="431"/>
      <c r="B2205" s="431"/>
      <c r="C2205" s="431"/>
      <c r="D2205" s="431"/>
      <c r="E2205" s="431"/>
      <c r="F2205" s="431"/>
      <c r="G2205" s="431"/>
      <c r="H2205" s="431"/>
      <c r="I2205" s="431"/>
      <c r="J2205" s="431"/>
      <c r="K2205" s="431"/>
      <c r="L2205" s="431"/>
      <c r="M2205" s="431"/>
      <c r="N2205" s="431"/>
      <c r="O2205" s="431"/>
      <c r="P2205" s="431"/>
      <c r="Q2205" s="431"/>
      <c r="R2205" s="431"/>
      <c r="S2205" s="431"/>
    </row>
    <row r="2206" spans="1:19" x14ac:dyDescent="0.3">
      <c r="A2206" s="431"/>
      <c r="B2206" s="431"/>
      <c r="C2206" s="431"/>
      <c r="D2206" s="431"/>
      <c r="E2206" s="431"/>
      <c r="F2206" s="431"/>
      <c r="G2206" s="431"/>
      <c r="H2206" s="431"/>
      <c r="I2206" s="431"/>
      <c r="J2206" s="431"/>
      <c r="K2206" s="431"/>
      <c r="L2206" s="431"/>
      <c r="M2206" s="431"/>
      <c r="N2206" s="431"/>
      <c r="O2206" s="431"/>
      <c r="P2206" s="431"/>
      <c r="Q2206" s="431"/>
      <c r="R2206" s="431"/>
      <c r="S2206" s="431"/>
    </row>
    <row r="2207" spans="1:19" x14ac:dyDescent="0.3">
      <c r="A2207" s="431"/>
      <c r="B2207" s="431"/>
      <c r="C2207" s="431"/>
      <c r="D2207" s="431"/>
      <c r="E2207" s="431"/>
      <c r="F2207" s="431"/>
      <c r="G2207" s="431"/>
      <c r="H2207" s="431"/>
      <c r="I2207" s="431"/>
      <c r="J2207" s="431"/>
      <c r="K2207" s="431"/>
      <c r="L2207" s="431"/>
      <c r="M2207" s="431"/>
      <c r="N2207" s="431"/>
      <c r="O2207" s="431"/>
      <c r="P2207" s="431"/>
      <c r="Q2207" s="431"/>
      <c r="R2207" s="431"/>
      <c r="S2207" s="431"/>
    </row>
    <row r="2208" spans="1:19" x14ac:dyDescent="0.3">
      <c r="A2208" s="431"/>
      <c r="B2208" s="431"/>
      <c r="C2208" s="431"/>
      <c r="D2208" s="431"/>
      <c r="E2208" s="431"/>
      <c r="F2208" s="431"/>
      <c r="G2208" s="431"/>
      <c r="H2208" s="431"/>
      <c r="I2208" s="431"/>
      <c r="J2208" s="431"/>
      <c r="K2208" s="431"/>
      <c r="L2208" s="431"/>
      <c r="M2208" s="431"/>
      <c r="N2208" s="431"/>
      <c r="O2208" s="431"/>
      <c r="P2208" s="431"/>
      <c r="Q2208" s="431"/>
      <c r="R2208" s="431"/>
      <c r="S2208" s="431"/>
    </row>
    <row r="2209" spans="1:19" x14ac:dyDescent="0.3">
      <c r="A2209" s="431"/>
      <c r="B2209" s="431"/>
      <c r="C2209" s="431"/>
      <c r="D2209" s="431"/>
      <c r="E2209" s="431"/>
      <c r="F2209" s="431"/>
      <c r="G2209" s="431"/>
      <c r="H2209" s="431"/>
      <c r="I2209" s="431"/>
      <c r="J2209" s="431"/>
      <c r="K2209" s="431"/>
      <c r="L2209" s="431"/>
      <c r="M2209" s="431"/>
      <c r="N2209" s="431"/>
      <c r="O2209" s="431"/>
      <c r="P2209" s="431"/>
      <c r="Q2209" s="431"/>
      <c r="R2209" s="431"/>
      <c r="S2209" s="431"/>
    </row>
    <row r="2210" spans="1:19" x14ac:dyDescent="0.3">
      <c r="A2210" s="431"/>
      <c r="B2210" s="431"/>
      <c r="C2210" s="431"/>
      <c r="D2210" s="431"/>
      <c r="E2210" s="431"/>
      <c r="F2210" s="431"/>
      <c r="G2210" s="431"/>
      <c r="H2210" s="431"/>
      <c r="I2210" s="431"/>
      <c r="J2210" s="431"/>
      <c r="K2210" s="431"/>
      <c r="L2210" s="431"/>
      <c r="M2210" s="431"/>
      <c r="N2210" s="431"/>
      <c r="O2210" s="431"/>
      <c r="P2210" s="431"/>
      <c r="Q2210" s="431"/>
      <c r="R2210" s="431"/>
      <c r="S2210" s="431"/>
    </row>
    <row r="2211" spans="1:19" x14ac:dyDescent="0.3">
      <c r="A2211" s="431"/>
      <c r="B2211" s="431"/>
      <c r="C2211" s="431"/>
      <c r="D2211" s="431"/>
      <c r="E2211" s="431"/>
      <c r="F2211" s="431"/>
      <c r="G2211" s="431"/>
      <c r="H2211" s="431"/>
      <c r="I2211" s="431"/>
      <c r="J2211" s="431"/>
      <c r="K2211" s="431"/>
      <c r="L2211" s="431"/>
      <c r="M2211" s="431"/>
      <c r="N2211" s="431"/>
      <c r="O2211" s="431"/>
      <c r="P2211" s="431"/>
      <c r="Q2211" s="431"/>
      <c r="R2211" s="431"/>
      <c r="S2211" s="431"/>
    </row>
    <row r="2212" spans="1:19" x14ac:dyDescent="0.3">
      <c r="A2212" s="431"/>
      <c r="B2212" s="431"/>
      <c r="C2212" s="431"/>
      <c r="D2212" s="431"/>
      <c r="E2212" s="431"/>
      <c r="F2212" s="431"/>
      <c r="G2212" s="431"/>
      <c r="H2212" s="431"/>
      <c r="I2212" s="431"/>
      <c r="J2212" s="431"/>
      <c r="K2212" s="431"/>
      <c r="L2212" s="431"/>
      <c r="M2212" s="431"/>
      <c r="N2212" s="431"/>
      <c r="O2212" s="431"/>
      <c r="P2212" s="431"/>
      <c r="Q2212" s="431"/>
      <c r="R2212" s="431"/>
      <c r="S2212" s="431"/>
    </row>
    <row r="2213" spans="1:19" x14ac:dyDescent="0.3">
      <c r="A2213" s="431"/>
      <c r="B2213" s="431"/>
      <c r="C2213" s="431"/>
      <c r="D2213" s="431"/>
      <c r="E2213" s="431"/>
      <c r="F2213" s="431"/>
      <c r="G2213" s="431"/>
      <c r="H2213" s="431"/>
      <c r="I2213" s="431"/>
      <c r="J2213" s="431"/>
      <c r="K2213" s="431"/>
      <c r="L2213" s="431"/>
      <c r="M2213" s="431"/>
      <c r="N2213" s="431"/>
      <c r="O2213" s="431"/>
      <c r="P2213" s="431"/>
      <c r="Q2213" s="431"/>
      <c r="R2213" s="431"/>
      <c r="S2213" s="431"/>
    </row>
    <row r="2214" spans="1:19" x14ac:dyDescent="0.3">
      <c r="A2214" s="431"/>
      <c r="B2214" s="431"/>
      <c r="C2214" s="431"/>
      <c r="D2214" s="431"/>
      <c r="E2214" s="431"/>
      <c r="F2214" s="431"/>
      <c r="G2214" s="431"/>
      <c r="H2214" s="431"/>
      <c r="I2214" s="431"/>
      <c r="J2214" s="431"/>
      <c r="K2214" s="431"/>
      <c r="L2214" s="431"/>
      <c r="M2214" s="431"/>
      <c r="N2214" s="431"/>
      <c r="O2214" s="431"/>
      <c r="P2214" s="431"/>
      <c r="Q2214" s="431"/>
      <c r="R2214" s="431"/>
      <c r="S2214" s="431"/>
    </row>
    <row r="2215" spans="1:19" x14ac:dyDescent="0.3">
      <c r="A2215" s="431"/>
      <c r="B2215" s="431"/>
      <c r="C2215" s="431"/>
      <c r="D2215" s="431"/>
      <c r="E2215" s="431"/>
      <c r="F2215" s="431"/>
      <c r="G2215" s="431"/>
      <c r="H2215" s="431"/>
      <c r="I2215" s="431"/>
      <c r="J2215" s="431"/>
      <c r="K2215" s="431"/>
      <c r="L2215" s="431"/>
      <c r="M2215" s="431"/>
      <c r="N2215" s="431"/>
      <c r="O2215" s="431"/>
      <c r="P2215" s="431"/>
      <c r="Q2215" s="431"/>
      <c r="R2215" s="431"/>
      <c r="S2215" s="431"/>
    </row>
    <row r="2216" spans="1:19" x14ac:dyDescent="0.3">
      <c r="A2216" s="431"/>
      <c r="B2216" s="431"/>
      <c r="C2216" s="431"/>
      <c r="D2216" s="431"/>
      <c r="E2216" s="431"/>
      <c r="F2216" s="431"/>
      <c r="G2216" s="431"/>
      <c r="H2216" s="431"/>
      <c r="I2216" s="431"/>
      <c r="J2216" s="431"/>
      <c r="K2216" s="431"/>
      <c r="L2216" s="431"/>
      <c r="M2216" s="431"/>
      <c r="N2216" s="431"/>
      <c r="O2216" s="431"/>
      <c r="P2216" s="431"/>
      <c r="Q2216" s="431"/>
      <c r="R2216" s="431"/>
      <c r="S2216" s="431"/>
    </row>
    <row r="2217" spans="1:19" x14ac:dyDescent="0.3">
      <c r="A2217" s="431"/>
      <c r="B2217" s="431"/>
      <c r="C2217" s="431"/>
      <c r="D2217" s="431"/>
      <c r="E2217" s="431"/>
      <c r="F2217" s="431"/>
      <c r="G2217" s="431"/>
      <c r="H2217" s="431"/>
      <c r="I2217" s="431"/>
      <c r="J2217" s="431"/>
      <c r="K2217" s="431"/>
      <c r="L2217" s="431"/>
      <c r="M2217" s="431"/>
      <c r="N2217" s="431"/>
      <c r="O2217" s="431"/>
      <c r="P2217" s="431"/>
      <c r="Q2217" s="431"/>
      <c r="R2217" s="431"/>
      <c r="S2217" s="431"/>
    </row>
    <row r="2218" spans="1:19" x14ac:dyDescent="0.3">
      <c r="A2218" s="431"/>
      <c r="B2218" s="431"/>
      <c r="C2218" s="431"/>
      <c r="D2218" s="431"/>
      <c r="E2218" s="431"/>
      <c r="F2218" s="431"/>
      <c r="G2218" s="431"/>
      <c r="H2218" s="431"/>
      <c r="I2218" s="431"/>
      <c r="J2218" s="431"/>
      <c r="K2218" s="431"/>
      <c r="L2218" s="431"/>
      <c r="M2218" s="431"/>
      <c r="N2218" s="431"/>
      <c r="O2218" s="431"/>
      <c r="P2218" s="431"/>
      <c r="Q2218" s="431"/>
      <c r="R2218" s="431"/>
      <c r="S2218" s="431"/>
    </row>
    <row r="2219" spans="1:19" x14ac:dyDescent="0.3">
      <c r="A2219" s="431"/>
      <c r="B2219" s="431"/>
      <c r="C2219" s="431"/>
      <c r="D2219" s="431"/>
      <c r="E2219" s="431"/>
      <c r="F2219" s="431"/>
      <c r="G2219" s="431"/>
      <c r="H2219" s="431"/>
      <c r="I2219" s="431"/>
      <c r="J2219" s="431"/>
      <c r="K2219" s="431"/>
      <c r="L2219" s="431"/>
      <c r="M2219" s="431"/>
      <c r="N2219" s="431"/>
      <c r="O2219" s="431"/>
      <c r="P2219" s="431"/>
      <c r="Q2219" s="431"/>
      <c r="R2219" s="431"/>
      <c r="S2219" s="431"/>
    </row>
    <row r="2220" spans="1:19" x14ac:dyDescent="0.3">
      <c r="A2220" s="431"/>
      <c r="B2220" s="431"/>
      <c r="C2220" s="431"/>
      <c r="D2220" s="431"/>
      <c r="E2220" s="431"/>
      <c r="F2220" s="431"/>
      <c r="G2220" s="431"/>
      <c r="H2220" s="431"/>
      <c r="I2220" s="431"/>
      <c r="J2220" s="431"/>
      <c r="K2220" s="431"/>
      <c r="L2220" s="431"/>
      <c r="M2220" s="431"/>
      <c r="N2220" s="431"/>
      <c r="O2220" s="431"/>
      <c r="P2220" s="431"/>
      <c r="Q2220" s="431"/>
      <c r="R2220" s="431"/>
      <c r="S2220" s="431"/>
    </row>
    <row r="2221" spans="1:19" x14ac:dyDescent="0.3">
      <c r="A2221" s="431"/>
      <c r="B2221" s="431"/>
      <c r="C2221" s="431"/>
      <c r="D2221" s="431"/>
      <c r="E2221" s="431"/>
      <c r="F2221" s="431"/>
      <c r="G2221" s="431"/>
      <c r="H2221" s="431"/>
      <c r="I2221" s="431"/>
      <c r="J2221" s="431"/>
      <c r="K2221" s="431"/>
      <c r="L2221" s="431"/>
      <c r="M2221" s="431"/>
      <c r="N2221" s="431"/>
      <c r="O2221" s="431"/>
      <c r="P2221" s="431"/>
      <c r="Q2221" s="431"/>
      <c r="R2221" s="431"/>
      <c r="S2221" s="431"/>
    </row>
    <row r="2222" spans="1:19" x14ac:dyDescent="0.3">
      <c r="A2222" s="431"/>
      <c r="B2222" s="431"/>
      <c r="C2222" s="431"/>
      <c r="D2222" s="431"/>
      <c r="E2222" s="431"/>
      <c r="F2222" s="431"/>
      <c r="G2222" s="431"/>
      <c r="H2222" s="431"/>
      <c r="I2222" s="431"/>
      <c r="J2222" s="431"/>
      <c r="K2222" s="431"/>
      <c r="L2222" s="431"/>
      <c r="M2222" s="431"/>
      <c r="N2222" s="431"/>
      <c r="O2222" s="431"/>
      <c r="P2222" s="431"/>
      <c r="Q2222" s="431"/>
      <c r="R2222" s="431"/>
      <c r="S2222" s="431"/>
    </row>
    <row r="2223" spans="1:19" x14ac:dyDescent="0.3">
      <c r="A2223" s="431"/>
      <c r="B2223" s="431"/>
      <c r="C2223" s="431"/>
      <c r="D2223" s="431"/>
      <c r="E2223" s="431"/>
      <c r="F2223" s="431"/>
      <c r="G2223" s="431"/>
      <c r="H2223" s="431"/>
      <c r="I2223" s="431"/>
      <c r="J2223" s="431"/>
      <c r="K2223" s="431"/>
      <c r="L2223" s="431"/>
      <c r="M2223" s="431"/>
      <c r="N2223" s="431"/>
      <c r="O2223" s="431"/>
      <c r="P2223" s="431"/>
      <c r="Q2223" s="431"/>
      <c r="R2223" s="431"/>
      <c r="S2223" s="431"/>
    </row>
    <row r="2224" spans="1:19" x14ac:dyDescent="0.3">
      <c r="A2224" s="431"/>
      <c r="B2224" s="431"/>
      <c r="C2224" s="431"/>
      <c r="D2224" s="431"/>
      <c r="E2224" s="431"/>
      <c r="F2224" s="431"/>
      <c r="G2224" s="431"/>
      <c r="H2224" s="431"/>
      <c r="I2224" s="431"/>
      <c r="J2224" s="431"/>
      <c r="K2224" s="431"/>
      <c r="L2224" s="431"/>
      <c r="M2224" s="431"/>
      <c r="N2224" s="431"/>
      <c r="O2224" s="431"/>
      <c r="P2224" s="431"/>
      <c r="Q2224" s="431"/>
      <c r="R2224" s="431"/>
      <c r="S2224" s="431"/>
    </row>
    <row r="2225" spans="1:19" x14ac:dyDescent="0.3">
      <c r="A2225" s="431"/>
      <c r="B2225" s="431"/>
      <c r="C2225" s="431"/>
      <c r="D2225" s="431"/>
      <c r="E2225" s="431"/>
      <c r="F2225" s="431"/>
      <c r="G2225" s="431"/>
      <c r="H2225" s="431"/>
      <c r="I2225" s="431"/>
      <c r="J2225" s="431"/>
      <c r="K2225" s="431"/>
      <c r="L2225" s="431"/>
      <c r="M2225" s="431"/>
      <c r="N2225" s="431"/>
      <c r="O2225" s="431"/>
      <c r="P2225" s="431"/>
      <c r="Q2225" s="431"/>
      <c r="R2225" s="431"/>
      <c r="S2225" s="431"/>
    </row>
    <row r="2226" spans="1:19" x14ac:dyDescent="0.3">
      <c r="A2226" s="431"/>
      <c r="B2226" s="431"/>
      <c r="C2226" s="431"/>
      <c r="D2226" s="431"/>
      <c r="E2226" s="431"/>
      <c r="F2226" s="431"/>
      <c r="G2226" s="431"/>
      <c r="H2226" s="431"/>
      <c r="I2226" s="431"/>
      <c r="J2226" s="431"/>
      <c r="K2226" s="431"/>
      <c r="L2226" s="431"/>
      <c r="M2226" s="431"/>
      <c r="N2226" s="431"/>
      <c r="O2226" s="431"/>
      <c r="P2226" s="431"/>
      <c r="Q2226" s="431"/>
      <c r="R2226" s="431"/>
      <c r="S2226" s="431"/>
    </row>
    <row r="2227" spans="1:19" x14ac:dyDescent="0.3">
      <c r="A2227" s="431"/>
      <c r="B2227" s="431"/>
      <c r="C2227" s="431"/>
      <c r="D2227" s="431"/>
      <c r="E2227" s="431"/>
      <c r="F2227" s="431"/>
      <c r="G2227" s="431"/>
      <c r="H2227" s="431"/>
      <c r="I2227" s="431"/>
      <c r="J2227" s="431"/>
      <c r="K2227" s="431"/>
      <c r="L2227" s="431"/>
      <c r="M2227" s="431"/>
      <c r="N2227" s="431"/>
      <c r="O2227" s="431"/>
      <c r="P2227" s="431"/>
      <c r="Q2227" s="431"/>
      <c r="R2227" s="431"/>
      <c r="S2227" s="431"/>
    </row>
    <row r="2228" spans="1:19" x14ac:dyDescent="0.3">
      <c r="A2228" s="431"/>
      <c r="B2228" s="431"/>
      <c r="C2228" s="431"/>
      <c r="D2228" s="431"/>
      <c r="E2228" s="431"/>
      <c r="F2228" s="431"/>
      <c r="G2228" s="431"/>
      <c r="H2228" s="431"/>
      <c r="I2228" s="431"/>
      <c r="J2228" s="431"/>
      <c r="K2228" s="431"/>
      <c r="L2228" s="431"/>
      <c r="M2228" s="431"/>
      <c r="N2228" s="431"/>
      <c r="O2228" s="431"/>
      <c r="P2228" s="431"/>
      <c r="Q2228" s="431"/>
      <c r="R2228" s="431"/>
      <c r="S2228" s="431"/>
    </row>
    <row r="2229" spans="1:19" x14ac:dyDescent="0.3">
      <c r="A2229" s="431"/>
      <c r="B2229" s="431"/>
      <c r="C2229" s="431"/>
      <c r="D2229" s="431"/>
      <c r="E2229" s="431"/>
      <c r="F2229" s="431"/>
      <c r="G2229" s="431"/>
      <c r="H2229" s="431"/>
      <c r="I2229" s="431"/>
      <c r="J2229" s="431"/>
      <c r="K2229" s="431"/>
      <c r="L2229" s="431"/>
      <c r="M2229" s="431"/>
      <c r="N2229" s="431"/>
      <c r="O2229" s="431"/>
      <c r="P2229" s="431"/>
      <c r="Q2229" s="431"/>
      <c r="R2229" s="431"/>
      <c r="S2229" s="431"/>
    </row>
    <row r="2230" spans="1:19" x14ac:dyDescent="0.3">
      <c r="A2230" s="431"/>
      <c r="B2230" s="431"/>
      <c r="C2230" s="431"/>
      <c r="D2230" s="431"/>
      <c r="E2230" s="431"/>
      <c r="F2230" s="431"/>
      <c r="G2230" s="431"/>
      <c r="H2230" s="431"/>
      <c r="I2230" s="431"/>
      <c r="J2230" s="431"/>
      <c r="K2230" s="431"/>
      <c r="L2230" s="431"/>
      <c r="M2230" s="431"/>
      <c r="N2230" s="431"/>
      <c r="O2230" s="431"/>
      <c r="P2230" s="431"/>
      <c r="Q2230" s="431"/>
      <c r="R2230" s="431"/>
      <c r="S2230" s="431"/>
    </row>
    <row r="2231" spans="1:19" x14ac:dyDescent="0.3">
      <c r="A2231" s="431"/>
      <c r="B2231" s="431"/>
      <c r="C2231" s="431"/>
      <c r="D2231" s="431"/>
      <c r="E2231" s="431"/>
      <c r="F2231" s="431"/>
      <c r="G2231" s="431"/>
      <c r="H2231" s="431"/>
      <c r="I2231" s="431"/>
      <c r="J2231" s="431"/>
      <c r="K2231" s="431"/>
      <c r="L2231" s="431"/>
      <c r="M2231" s="431"/>
      <c r="N2231" s="431"/>
      <c r="O2231" s="431"/>
      <c r="P2231" s="431"/>
      <c r="Q2231" s="431"/>
      <c r="R2231" s="431"/>
      <c r="S2231" s="431"/>
    </row>
    <row r="2232" spans="1:19" x14ac:dyDescent="0.3">
      <c r="A2232" s="431"/>
      <c r="B2232" s="431"/>
      <c r="C2232" s="431"/>
      <c r="D2232" s="431"/>
      <c r="E2232" s="431"/>
      <c r="F2232" s="431"/>
      <c r="G2232" s="431"/>
      <c r="H2232" s="431"/>
      <c r="I2232" s="431"/>
      <c r="J2232" s="431"/>
      <c r="K2232" s="431"/>
      <c r="L2232" s="431"/>
      <c r="M2232" s="431"/>
      <c r="N2232" s="431"/>
      <c r="O2232" s="431"/>
      <c r="P2232" s="431"/>
      <c r="Q2232" s="431"/>
      <c r="R2232" s="431"/>
      <c r="S2232" s="431"/>
    </row>
    <row r="2233" spans="1:19" x14ac:dyDescent="0.3">
      <c r="A2233" s="431"/>
      <c r="B2233" s="431"/>
      <c r="C2233" s="431"/>
      <c r="D2233" s="431"/>
      <c r="E2233" s="431"/>
      <c r="F2233" s="431"/>
      <c r="G2233" s="431"/>
      <c r="H2233" s="431"/>
      <c r="I2233" s="431"/>
      <c r="J2233" s="431"/>
      <c r="K2233" s="431"/>
      <c r="L2233" s="431"/>
      <c r="M2233" s="431"/>
      <c r="N2233" s="431"/>
      <c r="O2233" s="431"/>
      <c r="P2233" s="431"/>
      <c r="Q2233" s="431"/>
      <c r="R2233" s="431"/>
      <c r="S2233" s="431"/>
    </row>
    <row r="2234" spans="1:19" x14ac:dyDescent="0.3">
      <c r="A2234" s="431"/>
      <c r="B2234" s="431"/>
      <c r="C2234" s="431"/>
      <c r="D2234" s="431"/>
      <c r="E2234" s="431"/>
      <c r="F2234" s="431"/>
      <c r="G2234" s="431"/>
      <c r="H2234" s="431"/>
      <c r="I2234" s="431"/>
      <c r="J2234" s="431"/>
      <c r="K2234" s="431"/>
      <c r="L2234" s="431"/>
      <c r="M2234" s="431"/>
      <c r="N2234" s="431"/>
      <c r="O2234" s="431"/>
      <c r="P2234" s="431"/>
      <c r="Q2234" s="431"/>
      <c r="R2234" s="431"/>
      <c r="S2234" s="431"/>
    </row>
    <row r="2235" spans="1:19" x14ac:dyDescent="0.3">
      <c r="A2235" s="431"/>
      <c r="B2235" s="431"/>
      <c r="C2235" s="431"/>
      <c r="D2235" s="431"/>
      <c r="E2235" s="431"/>
      <c r="F2235" s="431"/>
      <c r="G2235" s="431"/>
      <c r="H2235" s="431"/>
      <c r="I2235" s="431"/>
      <c r="J2235" s="431"/>
      <c r="K2235" s="431"/>
      <c r="L2235" s="431"/>
      <c r="M2235" s="431"/>
      <c r="N2235" s="431"/>
      <c r="O2235" s="431"/>
      <c r="P2235" s="431"/>
      <c r="Q2235" s="431"/>
      <c r="R2235" s="431"/>
      <c r="S2235" s="431"/>
    </row>
    <row r="2236" spans="1:19" x14ac:dyDescent="0.3">
      <c r="A2236" s="431"/>
      <c r="B2236" s="431"/>
      <c r="C2236" s="431"/>
      <c r="D2236" s="431"/>
      <c r="E2236" s="431"/>
      <c r="F2236" s="431"/>
      <c r="G2236" s="431"/>
      <c r="H2236" s="431"/>
      <c r="I2236" s="431"/>
      <c r="J2236" s="431"/>
      <c r="K2236" s="431"/>
      <c r="L2236" s="431"/>
      <c r="M2236" s="431"/>
      <c r="N2236" s="431"/>
      <c r="O2236" s="431"/>
      <c r="P2236" s="431"/>
      <c r="Q2236" s="431"/>
      <c r="R2236" s="431"/>
      <c r="S2236" s="431"/>
    </row>
    <row r="2237" spans="1:19" x14ac:dyDescent="0.3">
      <c r="A2237" s="431"/>
      <c r="B2237" s="431"/>
      <c r="C2237" s="431"/>
      <c r="D2237" s="431"/>
      <c r="E2237" s="431"/>
      <c r="F2237" s="431"/>
      <c r="G2237" s="431"/>
      <c r="H2237" s="431"/>
      <c r="I2237" s="431"/>
      <c r="J2237" s="431"/>
      <c r="K2237" s="431"/>
      <c r="L2237" s="431"/>
      <c r="M2237" s="431"/>
      <c r="N2237" s="431"/>
      <c r="O2237" s="431"/>
      <c r="P2237" s="431"/>
      <c r="Q2237" s="431"/>
      <c r="R2237" s="431"/>
      <c r="S2237" s="431"/>
    </row>
    <row r="2238" spans="1:19" x14ac:dyDescent="0.3">
      <c r="A2238" s="431"/>
      <c r="B2238" s="431"/>
      <c r="C2238" s="431"/>
      <c r="D2238" s="431"/>
      <c r="E2238" s="431"/>
      <c r="F2238" s="431"/>
      <c r="G2238" s="431"/>
      <c r="H2238" s="431"/>
      <c r="I2238" s="431"/>
      <c r="J2238" s="431"/>
      <c r="K2238" s="431"/>
      <c r="L2238" s="431"/>
      <c r="M2238" s="431"/>
      <c r="N2238" s="431"/>
      <c r="O2238" s="431"/>
      <c r="P2238" s="431"/>
      <c r="Q2238" s="431"/>
      <c r="R2238" s="431"/>
      <c r="S2238" s="431"/>
    </row>
    <row r="2239" spans="1:19" x14ac:dyDescent="0.3">
      <c r="A2239" s="431"/>
      <c r="B2239" s="431"/>
      <c r="C2239" s="431"/>
      <c r="D2239" s="431"/>
      <c r="E2239" s="431"/>
      <c r="F2239" s="431"/>
      <c r="G2239" s="431"/>
      <c r="H2239" s="431"/>
      <c r="I2239" s="431"/>
      <c r="J2239" s="431"/>
      <c r="K2239" s="431"/>
      <c r="L2239" s="431"/>
      <c r="M2239" s="431"/>
      <c r="N2239" s="431"/>
      <c r="O2239" s="431"/>
      <c r="P2239" s="431"/>
      <c r="Q2239" s="431"/>
      <c r="R2239" s="431"/>
      <c r="S2239" s="431"/>
    </row>
    <row r="2240" spans="1:19" x14ac:dyDescent="0.3">
      <c r="A2240" s="431"/>
      <c r="B2240" s="431"/>
      <c r="C2240" s="431"/>
      <c r="D2240" s="431"/>
      <c r="E2240" s="431"/>
      <c r="F2240" s="431"/>
      <c r="G2240" s="431"/>
      <c r="H2240" s="431"/>
      <c r="I2240" s="431"/>
      <c r="J2240" s="431"/>
      <c r="K2240" s="431"/>
      <c r="L2240" s="431"/>
      <c r="M2240" s="431"/>
      <c r="N2240" s="431"/>
      <c r="O2240" s="431"/>
      <c r="P2240" s="431"/>
      <c r="Q2240" s="431"/>
      <c r="R2240" s="431"/>
      <c r="S2240" s="431"/>
    </row>
    <row r="2241" spans="1:19" x14ac:dyDescent="0.3">
      <c r="A2241" s="431"/>
      <c r="B2241" s="431"/>
      <c r="C2241" s="431"/>
      <c r="D2241" s="431"/>
      <c r="E2241" s="431"/>
      <c r="F2241" s="431"/>
      <c r="G2241" s="431"/>
      <c r="H2241" s="431"/>
      <c r="I2241" s="431"/>
      <c r="J2241" s="431"/>
      <c r="K2241" s="431"/>
      <c r="L2241" s="431"/>
      <c r="M2241" s="431"/>
      <c r="N2241" s="431"/>
      <c r="O2241" s="431"/>
      <c r="P2241" s="431"/>
      <c r="Q2241" s="431"/>
      <c r="R2241" s="431"/>
      <c r="S2241" s="431"/>
    </row>
    <row r="2242" spans="1:19" x14ac:dyDescent="0.3">
      <c r="A2242" s="431"/>
      <c r="B2242" s="431"/>
      <c r="C2242" s="431"/>
      <c r="D2242" s="431"/>
      <c r="E2242" s="431"/>
      <c r="F2242" s="431"/>
      <c r="G2242" s="431"/>
      <c r="H2242" s="431"/>
      <c r="I2242" s="431"/>
      <c r="J2242" s="431"/>
      <c r="K2242" s="431"/>
      <c r="L2242" s="431"/>
      <c r="M2242" s="431"/>
      <c r="N2242" s="431"/>
      <c r="O2242" s="431"/>
      <c r="P2242" s="431"/>
      <c r="Q2242" s="431"/>
      <c r="R2242" s="431"/>
      <c r="S2242" s="431"/>
    </row>
    <row r="2243" spans="1:19" x14ac:dyDescent="0.3">
      <c r="A2243" s="431"/>
      <c r="B2243" s="431"/>
      <c r="C2243" s="431"/>
      <c r="D2243" s="431"/>
      <c r="E2243" s="431"/>
      <c r="F2243" s="431"/>
      <c r="G2243" s="431"/>
      <c r="H2243" s="431"/>
      <c r="I2243" s="431"/>
      <c r="J2243" s="431"/>
      <c r="K2243" s="431"/>
      <c r="L2243" s="431"/>
      <c r="M2243" s="431"/>
      <c r="N2243" s="431"/>
      <c r="O2243" s="431"/>
      <c r="P2243" s="431"/>
      <c r="Q2243" s="431"/>
      <c r="R2243" s="431"/>
      <c r="S2243" s="431"/>
    </row>
    <row r="2244" spans="1:19" x14ac:dyDescent="0.3">
      <c r="A2244" s="431"/>
      <c r="B2244" s="431"/>
      <c r="C2244" s="431"/>
      <c r="D2244" s="431"/>
      <c r="E2244" s="431"/>
      <c r="F2244" s="431"/>
      <c r="G2244" s="431"/>
      <c r="H2244" s="431"/>
      <c r="I2244" s="431"/>
      <c r="J2244" s="431"/>
      <c r="K2244" s="431"/>
      <c r="L2244" s="431"/>
      <c r="M2244" s="431"/>
      <c r="N2244" s="431"/>
      <c r="O2244" s="431"/>
      <c r="P2244" s="431"/>
      <c r="Q2244" s="431"/>
      <c r="R2244" s="431"/>
      <c r="S2244" s="431"/>
    </row>
    <row r="2245" spans="1:19" x14ac:dyDescent="0.3">
      <c r="A2245" s="431"/>
      <c r="B2245" s="431"/>
      <c r="C2245" s="431"/>
      <c r="D2245" s="431"/>
      <c r="E2245" s="431"/>
      <c r="F2245" s="431"/>
      <c r="G2245" s="431"/>
      <c r="H2245" s="431"/>
      <c r="I2245" s="431"/>
      <c r="J2245" s="431"/>
      <c r="K2245" s="431"/>
      <c r="L2245" s="431"/>
      <c r="M2245" s="431"/>
      <c r="N2245" s="431"/>
      <c r="O2245" s="431"/>
      <c r="P2245" s="431"/>
      <c r="Q2245" s="431"/>
      <c r="R2245" s="431"/>
      <c r="S2245" s="431"/>
    </row>
    <row r="2246" spans="1:19" x14ac:dyDescent="0.3">
      <c r="A2246" s="431"/>
      <c r="B2246" s="431"/>
      <c r="C2246" s="431"/>
      <c r="D2246" s="431"/>
      <c r="E2246" s="431"/>
      <c r="F2246" s="431"/>
      <c r="G2246" s="431"/>
      <c r="H2246" s="431"/>
      <c r="I2246" s="431"/>
      <c r="J2246" s="431"/>
      <c r="K2246" s="431"/>
      <c r="L2246" s="431"/>
      <c r="M2246" s="431"/>
      <c r="N2246" s="431"/>
      <c r="O2246" s="431"/>
      <c r="P2246" s="431"/>
      <c r="Q2246" s="431"/>
      <c r="R2246" s="431"/>
      <c r="S2246" s="431"/>
    </row>
    <row r="2247" spans="1:19" x14ac:dyDescent="0.3">
      <c r="A2247" s="431"/>
      <c r="B2247" s="431"/>
      <c r="C2247" s="431"/>
      <c r="D2247" s="431"/>
      <c r="E2247" s="431"/>
      <c r="F2247" s="431"/>
      <c r="G2247" s="431"/>
      <c r="H2247" s="431"/>
      <c r="I2247" s="431"/>
      <c r="J2247" s="431"/>
      <c r="K2247" s="431"/>
      <c r="L2247" s="431"/>
      <c r="M2247" s="431"/>
      <c r="N2247" s="431"/>
      <c r="O2247" s="431"/>
      <c r="P2247" s="431"/>
      <c r="Q2247" s="431"/>
      <c r="R2247" s="431"/>
      <c r="S2247" s="431"/>
    </row>
    <row r="2248" spans="1:19" x14ac:dyDescent="0.3">
      <c r="A2248" s="431"/>
      <c r="B2248" s="431"/>
      <c r="C2248" s="431"/>
      <c r="D2248" s="431"/>
      <c r="E2248" s="431"/>
      <c r="F2248" s="431"/>
      <c r="G2248" s="431"/>
      <c r="H2248" s="431"/>
      <c r="I2248" s="431"/>
      <c r="J2248" s="431"/>
      <c r="K2248" s="431"/>
      <c r="L2248" s="431"/>
      <c r="M2248" s="431"/>
      <c r="N2248" s="431"/>
      <c r="O2248" s="431"/>
      <c r="P2248" s="431"/>
      <c r="Q2248" s="431"/>
      <c r="R2248" s="431"/>
      <c r="S2248" s="431"/>
    </row>
    <row r="2249" spans="1:19" x14ac:dyDescent="0.3">
      <c r="A2249" s="431"/>
      <c r="B2249" s="431"/>
      <c r="C2249" s="431"/>
      <c r="D2249" s="431"/>
      <c r="E2249" s="431"/>
      <c r="F2249" s="431"/>
      <c r="G2249" s="431"/>
      <c r="H2249" s="431"/>
      <c r="I2249" s="431"/>
      <c r="J2249" s="431"/>
      <c r="K2249" s="431"/>
      <c r="L2249" s="431"/>
      <c r="M2249" s="431"/>
      <c r="N2249" s="431"/>
      <c r="O2249" s="431"/>
      <c r="P2249" s="431"/>
      <c r="Q2249" s="431"/>
      <c r="R2249" s="431"/>
      <c r="S2249" s="431"/>
    </row>
    <row r="2250" spans="1:19" x14ac:dyDescent="0.3">
      <c r="A2250" s="431"/>
      <c r="B2250" s="431"/>
      <c r="C2250" s="431"/>
      <c r="D2250" s="431"/>
      <c r="E2250" s="431"/>
      <c r="F2250" s="431"/>
      <c r="G2250" s="431"/>
      <c r="H2250" s="431"/>
      <c r="I2250" s="431"/>
      <c r="J2250" s="431"/>
      <c r="K2250" s="431"/>
      <c r="L2250" s="431"/>
      <c r="M2250" s="431"/>
      <c r="N2250" s="431"/>
      <c r="O2250" s="431"/>
      <c r="P2250" s="431"/>
      <c r="Q2250" s="431"/>
      <c r="R2250" s="431"/>
      <c r="S2250" s="431"/>
    </row>
    <row r="2251" spans="1:19" x14ac:dyDescent="0.3">
      <c r="A2251" s="431"/>
      <c r="B2251" s="431"/>
      <c r="C2251" s="431"/>
      <c r="D2251" s="431"/>
      <c r="E2251" s="431"/>
      <c r="F2251" s="431"/>
      <c r="G2251" s="431"/>
      <c r="H2251" s="431"/>
      <c r="I2251" s="431"/>
      <c r="J2251" s="431"/>
      <c r="K2251" s="431"/>
      <c r="L2251" s="431"/>
      <c r="M2251" s="431"/>
      <c r="N2251" s="431"/>
      <c r="O2251" s="431"/>
      <c r="P2251" s="431"/>
      <c r="Q2251" s="431"/>
      <c r="R2251" s="431"/>
      <c r="S2251" s="431"/>
    </row>
    <row r="2252" spans="1:19" x14ac:dyDescent="0.3">
      <c r="A2252" s="431"/>
      <c r="B2252" s="431"/>
      <c r="C2252" s="431"/>
      <c r="D2252" s="431"/>
      <c r="E2252" s="431"/>
      <c r="F2252" s="431"/>
      <c r="G2252" s="431"/>
      <c r="H2252" s="431"/>
      <c r="I2252" s="431"/>
      <c r="J2252" s="431"/>
      <c r="K2252" s="431"/>
      <c r="L2252" s="431"/>
      <c r="M2252" s="431"/>
      <c r="N2252" s="431"/>
      <c r="O2252" s="431"/>
      <c r="P2252" s="431"/>
      <c r="Q2252" s="431"/>
      <c r="R2252" s="431"/>
      <c r="S2252" s="431"/>
    </row>
    <row r="2253" spans="1:19" x14ac:dyDescent="0.3">
      <c r="A2253" s="431"/>
      <c r="B2253" s="431"/>
      <c r="C2253" s="431"/>
      <c r="D2253" s="431"/>
      <c r="E2253" s="431"/>
      <c r="F2253" s="431"/>
      <c r="G2253" s="431"/>
      <c r="H2253" s="431"/>
      <c r="I2253" s="431"/>
      <c r="J2253" s="431"/>
      <c r="K2253" s="431"/>
      <c r="L2253" s="431"/>
      <c r="M2253" s="431"/>
      <c r="N2253" s="431"/>
      <c r="O2253" s="431"/>
      <c r="P2253" s="431"/>
      <c r="Q2253" s="431"/>
      <c r="R2253" s="431"/>
      <c r="S2253" s="431"/>
    </row>
    <row r="2254" spans="1:19" x14ac:dyDescent="0.3">
      <c r="A2254" s="431"/>
      <c r="B2254" s="431"/>
      <c r="C2254" s="431"/>
      <c r="D2254" s="431"/>
      <c r="E2254" s="431"/>
      <c r="F2254" s="431"/>
      <c r="G2254" s="431"/>
      <c r="H2254" s="431"/>
      <c r="I2254" s="431"/>
      <c r="J2254" s="431"/>
      <c r="K2254" s="431"/>
      <c r="L2254" s="431"/>
      <c r="M2254" s="431"/>
      <c r="N2254" s="431"/>
      <c r="O2254" s="431"/>
      <c r="P2254" s="431"/>
      <c r="Q2254" s="431"/>
      <c r="R2254" s="431"/>
      <c r="S2254" s="431"/>
    </row>
    <row r="2255" spans="1:19" x14ac:dyDescent="0.3">
      <c r="A2255" s="431"/>
      <c r="B2255" s="431"/>
      <c r="C2255" s="431"/>
      <c r="D2255" s="431"/>
      <c r="E2255" s="431"/>
      <c r="F2255" s="431"/>
      <c r="G2255" s="431"/>
      <c r="H2255" s="431"/>
      <c r="I2255" s="431"/>
      <c r="J2255" s="431"/>
      <c r="K2255" s="431"/>
      <c r="L2255" s="431"/>
      <c r="M2255" s="431"/>
      <c r="N2255" s="431"/>
      <c r="O2255" s="431"/>
      <c r="P2255" s="431"/>
      <c r="Q2255" s="431"/>
      <c r="R2255" s="431"/>
      <c r="S2255" s="431"/>
    </row>
    <row r="2256" spans="1:19" x14ac:dyDescent="0.3">
      <c r="A2256" s="431"/>
      <c r="B2256" s="431"/>
      <c r="C2256" s="431"/>
      <c r="D2256" s="431"/>
      <c r="E2256" s="431"/>
      <c r="F2256" s="431"/>
      <c r="G2256" s="431"/>
      <c r="H2256" s="431"/>
      <c r="I2256" s="431"/>
      <c r="J2256" s="431"/>
      <c r="K2256" s="431"/>
      <c r="L2256" s="431"/>
      <c r="M2256" s="431"/>
      <c r="N2256" s="431"/>
      <c r="O2256" s="431"/>
      <c r="P2256" s="431"/>
      <c r="Q2256" s="431"/>
      <c r="R2256" s="431"/>
      <c r="S2256" s="431"/>
    </row>
    <row r="2257" spans="1:19" x14ac:dyDescent="0.3">
      <c r="A2257" s="431"/>
      <c r="B2257" s="431"/>
      <c r="C2257" s="431"/>
      <c r="D2257" s="431"/>
      <c r="E2257" s="431"/>
      <c r="F2257" s="431"/>
      <c r="G2257" s="431"/>
      <c r="H2257" s="431"/>
      <c r="I2257" s="431"/>
      <c r="J2257" s="431"/>
      <c r="K2257" s="431"/>
      <c r="L2257" s="431"/>
      <c r="M2257" s="431"/>
      <c r="N2257" s="431"/>
      <c r="O2257" s="431"/>
      <c r="P2257" s="431"/>
      <c r="Q2257" s="431"/>
      <c r="R2257" s="431"/>
      <c r="S2257" s="431"/>
    </row>
    <row r="2258" spans="1:19" x14ac:dyDescent="0.3">
      <c r="A2258" s="431"/>
      <c r="B2258" s="431"/>
      <c r="C2258" s="431"/>
      <c r="D2258" s="431"/>
      <c r="E2258" s="431"/>
      <c r="F2258" s="431"/>
      <c r="G2258" s="431"/>
      <c r="H2258" s="431"/>
      <c r="I2258" s="431"/>
      <c r="J2258" s="431"/>
      <c r="K2258" s="431"/>
      <c r="L2258" s="431"/>
      <c r="M2258" s="431"/>
      <c r="N2258" s="431"/>
      <c r="O2258" s="431"/>
      <c r="P2258" s="431"/>
      <c r="Q2258" s="431"/>
      <c r="R2258" s="431"/>
      <c r="S2258" s="431"/>
    </row>
    <row r="2259" spans="1:19" x14ac:dyDescent="0.3">
      <c r="A2259" s="431"/>
      <c r="B2259" s="431"/>
      <c r="C2259" s="431"/>
      <c r="D2259" s="431"/>
      <c r="E2259" s="431"/>
      <c r="F2259" s="431"/>
      <c r="G2259" s="431"/>
      <c r="H2259" s="431"/>
      <c r="I2259" s="431"/>
      <c r="J2259" s="431"/>
      <c r="K2259" s="431"/>
      <c r="L2259" s="431"/>
      <c r="M2259" s="431"/>
      <c r="N2259" s="431"/>
      <c r="O2259" s="431"/>
      <c r="P2259" s="431"/>
      <c r="Q2259" s="431"/>
      <c r="R2259" s="431"/>
      <c r="S2259" s="431"/>
    </row>
    <row r="2260" spans="1:19" x14ac:dyDescent="0.3">
      <c r="A2260" s="431"/>
      <c r="B2260" s="431"/>
      <c r="C2260" s="431"/>
      <c r="D2260" s="431"/>
      <c r="E2260" s="431"/>
      <c r="F2260" s="431"/>
      <c r="G2260" s="431"/>
      <c r="H2260" s="431"/>
      <c r="I2260" s="431"/>
      <c r="J2260" s="431"/>
      <c r="K2260" s="431"/>
      <c r="L2260" s="431"/>
      <c r="M2260" s="431"/>
      <c r="N2260" s="431"/>
      <c r="O2260" s="431"/>
      <c r="P2260" s="431"/>
      <c r="Q2260" s="431"/>
      <c r="R2260" s="431"/>
      <c r="S2260" s="431"/>
    </row>
    <row r="2261" spans="1:19" x14ac:dyDescent="0.3">
      <c r="A2261" s="431"/>
      <c r="B2261" s="431"/>
      <c r="C2261" s="431"/>
      <c r="D2261" s="431"/>
      <c r="E2261" s="431"/>
      <c r="F2261" s="431"/>
      <c r="G2261" s="431"/>
      <c r="H2261" s="431"/>
      <c r="I2261" s="431"/>
      <c r="J2261" s="431"/>
      <c r="K2261" s="431"/>
      <c r="L2261" s="431"/>
      <c r="M2261" s="431"/>
      <c r="N2261" s="431"/>
      <c r="O2261" s="431"/>
      <c r="P2261" s="431"/>
      <c r="Q2261" s="431"/>
      <c r="R2261" s="431"/>
      <c r="S2261" s="431"/>
    </row>
    <row r="2262" spans="1:19" x14ac:dyDescent="0.3">
      <c r="A2262" s="431"/>
      <c r="B2262" s="431"/>
      <c r="C2262" s="431"/>
      <c r="D2262" s="431"/>
      <c r="E2262" s="431"/>
      <c r="F2262" s="431"/>
      <c r="G2262" s="431"/>
      <c r="H2262" s="431"/>
      <c r="I2262" s="431"/>
      <c r="J2262" s="431"/>
      <c r="K2262" s="431"/>
      <c r="L2262" s="431"/>
      <c r="M2262" s="431"/>
      <c r="N2262" s="431"/>
      <c r="O2262" s="431"/>
      <c r="P2262" s="431"/>
      <c r="Q2262" s="431"/>
      <c r="R2262" s="431"/>
      <c r="S2262" s="431"/>
    </row>
    <row r="2263" spans="1:19" x14ac:dyDescent="0.3">
      <c r="A2263" s="431"/>
      <c r="B2263" s="431"/>
      <c r="C2263" s="431"/>
      <c r="D2263" s="431"/>
      <c r="E2263" s="431"/>
      <c r="F2263" s="431"/>
      <c r="G2263" s="431"/>
      <c r="H2263" s="431"/>
      <c r="I2263" s="431"/>
      <c r="J2263" s="431"/>
      <c r="K2263" s="431"/>
      <c r="L2263" s="431"/>
      <c r="M2263" s="431"/>
      <c r="N2263" s="431"/>
      <c r="O2263" s="431"/>
      <c r="P2263" s="431"/>
      <c r="Q2263" s="431"/>
      <c r="R2263" s="431"/>
      <c r="S2263" s="431"/>
    </row>
    <row r="2264" spans="1:19" x14ac:dyDescent="0.3">
      <c r="A2264" s="431"/>
      <c r="B2264" s="431"/>
      <c r="C2264" s="431"/>
      <c r="D2264" s="431"/>
      <c r="E2264" s="431"/>
      <c r="F2264" s="431"/>
      <c r="G2264" s="431"/>
      <c r="H2264" s="431"/>
      <c r="I2264" s="431"/>
      <c r="J2264" s="431"/>
      <c r="K2264" s="431"/>
      <c r="L2264" s="431"/>
      <c r="M2264" s="431"/>
      <c r="N2264" s="431"/>
      <c r="O2264" s="431"/>
      <c r="P2264" s="431"/>
      <c r="Q2264" s="431"/>
      <c r="R2264" s="431"/>
      <c r="S2264" s="431"/>
    </row>
    <row r="2265" spans="1:19" x14ac:dyDescent="0.3">
      <c r="A2265" s="431"/>
      <c r="B2265" s="431"/>
      <c r="C2265" s="431"/>
      <c r="D2265" s="431"/>
      <c r="E2265" s="431"/>
      <c r="F2265" s="431"/>
      <c r="G2265" s="431"/>
      <c r="H2265" s="431"/>
      <c r="I2265" s="431"/>
      <c r="J2265" s="431"/>
      <c r="K2265" s="431"/>
      <c r="L2265" s="431"/>
      <c r="M2265" s="431"/>
      <c r="N2265" s="431"/>
      <c r="O2265" s="431"/>
      <c r="P2265" s="431"/>
      <c r="Q2265" s="431"/>
      <c r="R2265" s="431"/>
      <c r="S2265" s="431"/>
    </row>
    <row r="2266" spans="1:19" x14ac:dyDescent="0.3">
      <c r="A2266" s="431"/>
      <c r="B2266" s="431"/>
      <c r="C2266" s="431"/>
      <c r="D2266" s="431"/>
      <c r="E2266" s="431"/>
      <c r="F2266" s="431"/>
      <c r="G2266" s="431"/>
      <c r="H2266" s="431"/>
      <c r="I2266" s="431"/>
      <c r="J2266" s="431"/>
      <c r="K2266" s="431"/>
      <c r="L2266" s="431"/>
      <c r="M2266" s="431"/>
      <c r="N2266" s="431"/>
      <c r="O2266" s="431"/>
      <c r="P2266" s="431"/>
      <c r="Q2266" s="431"/>
      <c r="R2266" s="431"/>
      <c r="S2266" s="431"/>
    </row>
    <row r="2267" spans="1:19" x14ac:dyDescent="0.3">
      <c r="A2267" s="431"/>
      <c r="B2267" s="431"/>
      <c r="C2267" s="431"/>
      <c r="D2267" s="431"/>
      <c r="E2267" s="431"/>
      <c r="F2267" s="431"/>
      <c r="G2267" s="431"/>
      <c r="H2267" s="431"/>
      <c r="I2267" s="431"/>
      <c r="J2267" s="431"/>
      <c r="K2267" s="431"/>
      <c r="L2267" s="431"/>
      <c r="M2267" s="431"/>
      <c r="N2267" s="431"/>
      <c r="O2267" s="431"/>
      <c r="P2267" s="431"/>
      <c r="Q2267" s="431"/>
      <c r="R2267" s="431"/>
      <c r="S2267" s="431"/>
    </row>
    <row r="2268" spans="1:19" x14ac:dyDescent="0.3">
      <c r="A2268" s="431"/>
      <c r="B2268" s="431"/>
      <c r="C2268" s="431"/>
      <c r="D2268" s="431"/>
      <c r="E2268" s="431"/>
      <c r="F2268" s="431"/>
      <c r="G2268" s="431"/>
      <c r="H2268" s="431"/>
      <c r="I2268" s="431"/>
      <c r="J2268" s="431"/>
      <c r="K2268" s="431"/>
      <c r="L2268" s="431"/>
      <c r="M2268" s="431"/>
      <c r="N2268" s="431"/>
      <c r="O2268" s="431"/>
      <c r="P2268" s="431"/>
      <c r="Q2268" s="431"/>
      <c r="R2268" s="431"/>
      <c r="S2268" s="431"/>
    </row>
    <row r="2269" spans="1:19" x14ac:dyDescent="0.3">
      <c r="A2269" s="431"/>
      <c r="B2269" s="431"/>
      <c r="C2269" s="431"/>
      <c r="D2269" s="431"/>
      <c r="E2269" s="431"/>
      <c r="F2269" s="431"/>
      <c r="G2269" s="431"/>
      <c r="H2269" s="431"/>
      <c r="I2269" s="431"/>
      <c r="J2269" s="431"/>
      <c r="K2269" s="431"/>
      <c r="L2269" s="431"/>
      <c r="M2269" s="431"/>
      <c r="N2269" s="431"/>
      <c r="O2269" s="431"/>
      <c r="P2269" s="431"/>
      <c r="Q2269" s="431"/>
      <c r="R2269" s="431"/>
      <c r="S2269" s="431"/>
    </row>
    <row r="2270" spans="1:19" x14ac:dyDescent="0.3">
      <c r="A2270" s="431"/>
      <c r="B2270" s="431"/>
      <c r="C2270" s="431"/>
      <c r="D2270" s="431"/>
      <c r="E2270" s="431"/>
      <c r="F2270" s="431"/>
      <c r="G2270" s="431"/>
      <c r="H2270" s="431"/>
      <c r="I2270" s="431"/>
      <c r="J2270" s="431"/>
      <c r="K2270" s="431"/>
      <c r="L2270" s="431"/>
      <c r="M2270" s="431"/>
      <c r="N2270" s="431"/>
      <c r="O2270" s="431"/>
      <c r="P2270" s="431"/>
      <c r="Q2270" s="431"/>
      <c r="R2270" s="431"/>
      <c r="S2270" s="431"/>
    </row>
    <row r="2271" spans="1:19" x14ac:dyDescent="0.3">
      <c r="A2271" s="431"/>
      <c r="B2271" s="431"/>
      <c r="C2271" s="431"/>
      <c r="D2271" s="431"/>
      <c r="E2271" s="431"/>
      <c r="F2271" s="431"/>
      <c r="G2271" s="431"/>
      <c r="H2271" s="431"/>
      <c r="I2271" s="431"/>
      <c r="J2271" s="431"/>
      <c r="K2271" s="431"/>
      <c r="L2271" s="431"/>
      <c r="M2271" s="431"/>
      <c r="N2271" s="431"/>
      <c r="O2271" s="431"/>
      <c r="P2271" s="431"/>
      <c r="Q2271" s="431"/>
      <c r="R2271" s="431"/>
      <c r="S2271" s="431"/>
    </row>
    <row r="2272" spans="1:19" x14ac:dyDescent="0.3">
      <c r="A2272" s="431"/>
      <c r="B2272" s="431"/>
      <c r="C2272" s="431"/>
      <c r="D2272" s="431"/>
      <c r="E2272" s="431"/>
      <c r="F2272" s="431"/>
      <c r="G2272" s="431"/>
      <c r="H2272" s="431"/>
      <c r="I2272" s="431"/>
      <c r="J2272" s="431"/>
      <c r="K2272" s="431"/>
      <c r="L2272" s="431"/>
      <c r="M2272" s="431"/>
      <c r="N2272" s="431"/>
      <c r="O2272" s="431"/>
      <c r="P2272" s="431"/>
      <c r="Q2272" s="431"/>
      <c r="R2272" s="431"/>
      <c r="S2272" s="431"/>
    </row>
    <row r="2273" spans="1:19" x14ac:dyDescent="0.3">
      <c r="A2273" s="431"/>
      <c r="B2273" s="431"/>
      <c r="C2273" s="431"/>
      <c r="D2273" s="431"/>
      <c r="E2273" s="431"/>
      <c r="F2273" s="431"/>
      <c r="G2273" s="431"/>
      <c r="H2273" s="431"/>
      <c r="I2273" s="431"/>
      <c r="J2273" s="431"/>
      <c r="K2273" s="431"/>
      <c r="L2273" s="431"/>
      <c r="M2273" s="431"/>
      <c r="N2273" s="431"/>
      <c r="O2273" s="431"/>
      <c r="P2273" s="431"/>
      <c r="Q2273" s="431"/>
      <c r="R2273" s="431"/>
      <c r="S2273" s="431"/>
    </row>
    <row r="2274" spans="1:19" x14ac:dyDescent="0.3">
      <c r="A2274" s="431"/>
      <c r="B2274" s="431"/>
      <c r="C2274" s="431"/>
      <c r="D2274" s="431"/>
      <c r="E2274" s="431"/>
      <c r="F2274" s="431"/>
      <c r="G2274" s="431"/>
      <c r="H2274" s="431"/>
      <c r="I2274" s="431"/>
      <c r="J2274" s="431"/>
      <c r="K2274" s="431"/>
      <c r="L2274" s="431"/>
      <c r="M2274" s="431"/>
      <c r="N2274" s="431"/>
      <c r="O2274" s="431"/>
      <c r="P2274" s="431"/>
      <c r="Q2274" s="431"/>
      <c r="R2274" s="431"/>
      <c r="S2274" s="431"/>
    </row>
    <row r="2275" spans="1:19" x14ac:dyDescent="0.3">
      <c r="A2275" s="431"/>
      <c r="B2275" s="431"/>
      <c r="C2275" s="431"/>
      <c r="D2275" s="431"/>
      <c r="E2275" s="431"/>
      <c r="F2275" s="431"/>
      <c r="G2275" s="431"/>
      <c r="H2275" s="431"/>
      <c r="I2275" s="431"/>
      <c r="J2275" s="431"/>
      <c r="K2275" s="431"/>
      <c r="L2275" s="431"/>
      <c r="M2275" s="431"/>
      <c r="N2275" s="431"/>
      <c r="O2275" s="431"/>
      <c r="P2275" s="431"/>
      <c r="Q2275" s="431"/>
      <c r="R2275" s="431"/>
      <c r="S2275" s="431"/>
    </row>
    <row r="2276" spans="1:19" x14ac:dyDescent="0.3">
      <c r="A2276" s="431"/>
      <c r="B2276" s="431"/>
      <c r="C2276" s="431"/>
      <c r="D2276" s="431"/>
      <c r="E2276" s="431"/>
      <c r="F2276" s="431"/>
      <c r="G2276" s="431"/>
      <c r="H2276" s="431"/>
      <c r="I2276" s="431"/>
      <c r="J2276" s="431"/>
      <c r="K2276" s="431"/>
      <c r="L2276" s="431"/>
      <c r="M2276" s="431"/>
      <c r="N2276" s="431"/>
      <c r="O2276" s="431"/>
      <c r="P2276" s="431"/>
      <c r="Q2276" s="431"/>
      <c r="R2276" s="431"/>
      <c r="S2276" s="431"/>
    </row>
    <row r="2277" spans="1:19" x14ac:dyDescent="0.3">
      <c r="A2277" s="431"/>
      <c r="B2277" s="431"/>
      <c r="C2277" s="431"/>
      <c r="D2277" s="431"/>
      <c r="E2277" s="431"/>
      <c r="F2277" s="431"/>
      <c r="G2277" s="431"/>
      <c r="H2277" s="431"/>
      <c r="I2277" s="431"/>
      <c r="J2277" s="431"/>
      <c r="K2277" s="431"/>
      <c r="L2277" s="431"/>
      <c r="M2277" s="431"/>
      <c r="N2277" s="431"/>
      <c r="O2277" s="431"/>
      <c r="P2277" s="431"/>
      <c r="Q2277" s="431"/>
      <c r="R2277" s="431"/>
      <c r="S2277" s="431"/>
    </row>
    <row r="2278" spans="1:19" x14ac:dyDescent="0.3">
      <c r="A2278" s="431"/>
      <c r="B2278" s="431"/>
      <c r="C2278" s="431"/>
      <c r="D2278" s="431"/>
      <c r="E2278" s="431"/>
      <c r="F2278" s="431"/>
      <c r="G2278" s="431"/>
      <c r="H2278" s="431"/>
      <c r="I2278" s="431"/>
      <c r="J2278" s="431"/>
      <c r="K2278" s="431"/>
      <c r="L2278" s="431"/>
      <c r="M2278" s="431"/>
      <c r="N2278" s="431"/>
      <c r="O2278" s="431"/>
      <c r="P2278" s="431"/>
      <c r="Q2278" s="431"/>
      <c r="R2278" s="431"/>
      <c r="S2278" s="431"/>
    </row>
    <row r="2279" spans="1:19" x14ac:dyDescent="0.3">
      <c r="A2279" s="431"/>
      <c r="B2279" s="431"/>
      <c r="C2279" s="431"/>
      <c r="D2279" s="431"/>
      <c r="E2279" s="431"/>
      <c r="F2279" s="431"/>
      <c r="G2279" s="431"/>
      <c r="H2279" s="431"/>
      <c r="I2279" s="431"/>
      <c r="J2279" s="431"/>
      <c r="K2279" s="431"/>
      <c r="L2279" s="431"/>
      <c r="M2279" s="431"/>
      <c r="N2279" s="431"/>
      <c r="O2279" s="431"/>
      <c r="P2279" s="431"/>
      <c r="Q2279" s="431"/>
      <c r="R2279" s="431"/>
      <c r="S2279" s="431"/>
    </row>
    <row r="2280" spans="1:19" x14ac:dyDescent="0.3">
      <c r="A2280" s="431"/>
      <c r="B2280" s="431"/>
      <c r="C2280" s="431"/>
      <c r="D2280" s="431"/>
      <c r="E2280" s="431"/>
      <c r="F2280" s="431"/>
      <c r="G2280" s="431"/>
      <c r="H2280" s="431"/>
      <c r="I2280" s="431"/>
      <c r="J2280" s="431"/>
      <c r="K2280" s="431"/>
      <c r="L2280" s="431"/>
      <c r="M2280" s="431"/>
      <c r="N2280" s="431"/>
      <c r="O2280" s="431"/>
      <c r="P2280" s="431"/>
      <c r="Q2280" s="431"/>
      <c r="R2280" s="431"/>
      <c r="S2280" s="431"/>
    </row>
    <row r="2281" spans="1:19" x14ac:dyDescent="0.3">
      <c r="A2281" s="431"/>
      <c r="B2281" s="431"/>
      <c r="C2281" s="431"/>
      <c r="D2281" s="431"/>
      <c r="E2281" s="431"/>
      <c r="F2281" s="431"/>
      <c r="G2281" s="431"/>
      <c r="H2281" s="431"/>
      <c r="I2281" s="431"/>
      <c r="J2281" s="431"/>
      <c r="K2281" s="431"/>
      <c r="L2281" s="431"/>
      <c r="M2281" s="431"/>
      <c r="N2281" s="431"/>
      <c r="O2281" s="431"/>
      <c r="P2281" s="431"/>
      <c r="Q2281" s="431"/>
      <c r="R2281" s="431"/>
      <c r="S2281" s="431"/>
    </row>
    <row r="2282" spans="1:19" x14ac:dyDescent="0.3">
      <c r="A2282" s="431"/>
      <c r="B2282" s="431"/>
      <c r="C2282" s="431"/>
      <c r="D2282" s="431"/>
      <c r="E2282" s="431"/>
      <c r="F2282" s="431"/>
      <c r="G2282" s="431"/>
      <c r="H2282" s="431"/>
      <c r="I2282" s="431"/>
      <c r="J2282" s="431"/>
      <c r="K2282" s="431"/>
      <c r="L2282" s="431"/>
      <c r="M2282" s="431"/>
      <c r="N2282" s="431"/>
      <c r="O2282" s="431"/>
      <c r="P2282" s="431"/>
      <c r="Q2282" s="431"/>
      <c r="R2282" s="431"/>
      <c r="S2282" s="431"/>
    </row>
    <row r="2283" spans="1:19" x14ac:dyDescent="0.3">
      <c r="A2283" s="431"/>
      <c r="B2283" s="431"/>
      <c r="C2283" s="431"/>
      <c r="D2283" s="431"/>
      <c r="E2283" s="431"/>
      <c r="F2283" s="431"/>
      <c r="G2283" s="431"/>
      <c r="H2283" s="431"/>
      <c r="I2283" s="431"/>
      <c r="J2283" s="431"/>
      <c r="K2283" s="431"/>
      <c r="L2283" s="431"/>
      <c r="M2283" s="431"/>
      <c r="N2283" s="431"/>
      <c r="O2283" s="431"/>
      <c r="P2283" s="431"/>
      <c r="Q2283" s="431"/>
      <c r="R2283" s="431"/>
      <c r="S2283" s="431"/>
    </row>
    <row r="2284" spans="1:19" x14ac:dyDescent="0.3">
      <c r="A2284" s="431"/>
      <c r="B2284" s="431"/>
      <c r="C2284" s="431"/>
      <c r="D2284" s="431"/>
      <c r="E2284" s="431"/>
      <c r="F2284" s="431"/>
      <c r="G2284" s="431"/>
      <c r="H2284" s="431"/>
      <c r="I2284" s="431"/>
      <c r="J2284" s="431"/>
      <c r="K2284" s="431"/>
      <c r="L2284" s="431"/>
      <c r="M2284" s="431"/>
      <c r="N2284" s="431"/>
      <c r="O2284" s="431"/>
      <c r="P2284" s="431"/>
      <c r="Q2284" s="431"/>
      <c r="R2284" s="431"/>
      <c r="S2284" s="431"/>
    </row>
    <row r="2285" spans="1:19" x14ac:dyDescent="0.3">
      <c r="A2285" s="431"/>
      <c r="B2285" s="431"/>
      <c r="C2285" s="431"/>
      <c r="D2285" s="431"/>
      <c r="E2285" s="431"/>
      <c r="F2285" s="431"/>
      <c r="G2285" s="431"/>
      <c r="H2285" s="431"/>
      <c r="I2285" s="431"/>
      <c r="J2285" s="431"/>
      <c r="K2285" s="431"/>
      <c r="L2285" s="431"/>
      <c r="M2285" s="431"/>
      <c r="N2285" s="431"/>
      <c r="O2285" s="431"/>
      <c r="P2285" s="431"/>
      <c r="Q2285" s="431"/>
      <c r="R2285" s="431"/>
      <c r="S2285" s="431"/>
    </row>
    <row r="2286" spans="1:19" x14ac:dyDescent="0.3">
      <c r="A2286" s="431"/>
      <c r="B2286" s="431"/>
      <c r="C2286" s="431"/>
      <c r="D2286" s="431"/>
      <c r="E2286" s="431"/>
      <c r="F2286" s="431"/>
      <c r="G2286" s="431"/>
      <c r="H2286" s="431"/>
      <c r="I2286" s="431"/>
      <c r="J2286" s="431"/>
      <c r="K2286" s="431"/>
      <c r="L2286" s="431"/>
      <c r="M2286" s="431"/>
      <c r="N2286" s="431"/>
      <c r="O2286" s="431"/>
      <c r="P2286" s="431"/>
      <c r="Q2286" s="431"/>
      <c r="R2286" s="431"/>
      <c r="S2286" s="431"/>
    </row>
    <row r="2287" spans="1:19" x14ac:dyDescent="0.3">
      <c r="A2287" s="431"/>
      <c r="B2287" s="431"/>
      <c r="C2287" s="431"/>
      <c r="D2287" s="431"/>
      <c r="E2287" s="431"/>
      <c r="F2287" s="431"/>
      <c r="G2287" s="431"/>
      <c r="H2287" s="431"/>
      <c r="I2287" s="431"/>
      <c r="J2287" s="431"/>
      <c r="K2287" s="431"/>
      <c r="L2287" s="431"/>
      <c r="M2287" s="431"/>
      <c r="N2287" s="431"/>
      <c r="O2287" s="431"/>
      <c r="P2287" s="431"/>
      <c r="Q2287" s="431"/>
      <c r="R2287" s="431"/>
      <c r="S2287" s="431"/>
    </row>
    <row r="2288" spans="1:19" x14ac:dyDescent="0.3">
      <c r="A2288" s="431"/>
      <c r="B2288" s="431"/>
      <c r="C2288" s="431"/>
      <c r="D2288" s="431"/>
      <c r="E2288" s="431"/>
      <c r="F2288" s="431"/>
      <c r="G2288" s="431"/>
      <c r="H2288" s="431"/>
      <c r="I2288" s="431"/>
      <c r="J2288" s="431"/>
      <c r="K2288" s="431"/>
      <c r="L2288" s="431"/>
      <c r="M2288" s="431"/>
      <c r="N2288" s="431"/>
      <c r="O2288" s="431"/>
      <c r="P2288" s="431"/>
      <c r="Q2288" s="431"/>
      <c r="R2288" s="431"/>
      <c r="S2288" s="431"/>
    </row>
    <row r="2289" spans="1:19" x14ac:dyDescent="0.3">
      <c r="A2289" s="431"/>
      <c r="B2289" s="431"/>
      <c r="C2289" s="431"/>
      <c r="D2289" s="431"/>
      <c r="E2289" s="431"/>
      <c r="F2289" s="431"/>
      <c r="G2289" s="431"/>
      <c r="H2289" s="431"/>
      <c r="I2289" s="431"/>
      <c r="J2289" s="431"/>
      <c r="K2289" s="431"/>
      <c r="L2289" s="431"/>
      <c r="M2289" s="431"/>
      <c r="N2289" s="431"/>
      <c r="O2289" s="431"/>
      <c r="P2289" s="431"/>
      <c r="Q2289" s="431"/>
      <c r="R2289" s="431"/>
      <c r="S2289" s="431"/>
    </row>
    <row r="2290" spans="1:19" x14ac:dyDescent="0.3">
      <c r="A2290" s="431"/>
      <c r="B2290" s="431"/>
      <c r="C2290" s="431"/>
      <c r="D2290" s="431"/>
      <c r="E2290" s="431"/>
      <c r="F2290" s="431"/>
      <c r="G2290" s="431"/>
      <c r="H2290" s="431"/>
      <c r="I2290" s="431"/>
      <c r="J2290" s="431"/>
      <c r="K2290" s="431"/>
      <c r="L2290" s="431"/>
      <c r="M2290" s="431"/>
      <c r="N2290" s="431"/>
      <c r="O2290" s="431"/>
      <c r="P2290" s="431"/>
      <c r="Q2290" s="431"/>
      <c r="R2290" s="431"/>
      <c r="S2290" s="431"/>
    </row>
    <row r="2291" spans="1:19" x14ac:dyDescent="0.3">
      <c r="A2291" s="431"/>
      <c r="B2291" s="431"/>
      <c r="C2291" s="431"/>
      <c r="D2291" s="431"/>
      <c r="E2291" s="431"/>
      <c r="F2291" s="431"/>
      <c r="G2291" s="431"/>
      <c r="H2291" s="431"/>
      <c r="I2291" s="431"/>
      <c r="J2291" s="431"/>
      <c r="K2291" s="431"/>
      <c r="L2291" s="431"/>
      <c r="M2291" s="431"/>
      <c r="N2291" s="431"/>
      <c r="O2291" s="431"/>
      <c r="P2291" s="431"/>
      <c r="Q2291" s="431"/>
      <c r="R2291" s="431"/>
      <c r="S2291" s="431"/>
    </row>
    <row r="2292" spans="1:19" x14ac:dyDescent="0.3">
      <c r="A2292" s="431"/>
      <c r="B2292" s="431"/>
      <c r="C2292" s="431"/>
      <c r="D2292" s="431"/>
      <c r="E2292" s="431"/>
      <c r="F2292" s="431"/>
      <c r="G2292" s="431"/>
      <c r="H2292" s="431"/>
      <c r="I2292" s="431"/>
      <c r="J2292" s="431"/>
      <c r="K2292" s="431"/>
      <c r="L2292" s="431"/>
      <c r="M2292" s="431"/>
      <c r="N2292" s="431"/>
      <c r="O2292" s="431"/>
      <c r="P2292" s="431"/>
      <c r="Q2292" s="431"/>
      <c r="R2292" s="431"/>
      <c r="S2292" s="431"/>
    </row>
    <row r="2293" spans="1:19" x14ac:dyDescent="0.3">
      <c r="A2293" s="431"/>
      <c r="B2293" s="431"/>
      <c r="C2293" s="431"/>
      <c r="D2293" s="431"/>
      <c r="E2293" s="431"/>
      <c r="F2293" s="431"/>
      <c r="G2293" s="431"/>
      <c r="H2293" s="431"/>
      <c r="I2293" s="431"/>
      <c r="J2293" s="431"/>
      <c r="K2293" s="431"/>
      <c r="L2293" s="431"/>
      <c r="M2293" s="431"/>
      <c r="N2293" s="431"/>
      <c r="O2293" s="431"/>
      <c r="P2293" s="431"/>
      <c r="Q2293" s="431"/>
      <c r="R2293" s="431"/>
      <c r="S2293" s="431"/>
    </row>
    <row r="2294" spans="1:19" x14ac:dyDescent="0.3">
      <c r="A2294" s="431"/>
      <c r="B2294" s="431"/>
      <c r="C2294" s="431"/>
      <c r="D2294" s="431"/>
      <c r="E2294" s="431"/>
      <c r="F2294" s="431"/>
      <c r="G2294" s="431"/>
      <c r="H2294" s="431"/>
      <c r="I2294" s="431"/>
      <c r="J2294" s="431"/>
      <c r="K2294" s="431"/>
      <c r="L2294" s="431"/>
      <c r="M2294" s="431"/>
      <c r="N2294" s="431"/>
      <c r="O2294" s="431"/>
      <c r="P2294" s="431"/>
      <c r="Q2294" s="431"/>
      <c r="R2294" s="431"/>
      <c r="S2294" s="431"/>
    </row>
    <row r="2295" spans="1:19" x14ac:dyDescent="0.3">
      <c r="A2295" s="431"/>
      <c r="B2295" s="431"/>
      <c r="C2295" s="431"/>
      <c r="D2295" s="431"/>
      <c r="E2295" s="431"/>
      <c r="F2295" s="431"/>
      <c r="G2295" s="431"/>
      <c r="H2295" s="431"/>
      <c r="I2295" s="431"/>
      <c r="J2295" s="431"/>
      <c r="K2295" s="431"/>
      <c r="L2295" s="431"/>
      <c r="M2295" s="431"/>
      <c r="N2295" s="431"/>
      <c r="O2295" s="431"/>
      <c r="P2295" s="431"/>
      <c r="Q2295" s="431"/>
      <c r="R2295" s="431"/>
      <c r="S2295" s="431"/>
    </row>
    <row r="2296" spans="1:19" x14ac:dyDescent="0.3">
      <c r="A2296" s="431"/>
      <c r="B2296" s="431"/>
      <c r="C2296" s="431"/>
      <c r="D2296" s="431"/>
      <c r="E2296" s="431"/>
      <c r="F2296" s="431"/>
      <c r="G2296" s="431"/>
      <c r="H2296" s="431"/>
      <c r="I2296" s="431"/>
      <c r="J2296" s="431"/>
      <c r="K2296" s="431"/>
      <c r="L2296" s="431"/>
      <c r="M2296" s="431"/>
      <c r="N2296" s="431"/>
      <c r="O2296" s="431"/>
      <c r="P2296" s="431"/>
      <c r="Q2296" s="431"/>
      <c r="R2296" s="431"/>
      <c r="S2296" s="431"/>
    </row>
    <row r="2297" spans="1:19" x14ac:dyDescent="0.3">
      <c r="A2297" s="431"/>
      <c r="B2297" s="431"/>
      <c r="C2297" s="431"/>
      <c r="D2297" s="431"/>
      <c r="E2297" s="431"/>
      <c r="F2297" s="431"/>
      <c r="G2297" s="431"/>
      <c r="H2297" s="431"/>
      <c r="I2297" s="431"/>
      <c r="J2297" s="431"/>
      <c r="K2297" s="431"/>
      <c r="L2297" s="431"/>
      <c r="M2297" s="431"/>
      <c r="N2297" s="431"/>
      <c r="O2297" s="431"/>
      <c r="P2297" s="431"/>
      <c r="Q2297" s="431"/>
      <c r="R2297" s="431"/>
      <c r="S2297" s="431"/>
    </row>
    <row r="2298" spans="1:19" x14ac:dyDescent="0.3">
      <c r="A2298" s="431"/>
      <c r="B2298" s="431"/>
      <c r="C2298" s="431"/>
      <c r="D2298" s="431"/>
      <c r="E2298" s="431"/>
      <c r="F2298" s="431"/>
      <c r="G2298" s="431"/>
      <c r="H2298" s="431"/>
      <c r="I2298" s="431"/>
      <c r="J2298" s="431"/>
      <c r="K2298" s="431"/>
      <c r="L2298" s="431"/>
      <c r="M2298" s="431"/>
      <c r="N2298" s="431"/>
      <c r="O2298" s="431"/>
      <c r="P2298" s="431"/>
      <c r="Q2298" s="431"/>
      <c r="R2298" s="431"/>
      <c r="S2298" s="431"/>
    </row>
    <row r="2299" spans="1:19" x14ac:dyDescent="0.3">
      <c r="A2299" s="431"/>
      <c r="B2299" s="431"/>
      <c r="C2299" s="431"/>
      <c r="D2299" s="431"/>
      <c r="E2299" s="431"/>
      <c r="F2299" s="431"/>
      <c r="G2299" s="431"/>
      <c r="H2299" s="431"/>
      <c r="I2299" s="431"/>
      <c r="J2299" s="431"/>
      <c r="K2299" s="431"/>
      <c r="L2299" s="431"/>
      <c r="M2299" s="431"/>
      <c r="N2299" s="431"/>
      <c r="O2299" s="431"/>
      <c r="P2299" s="431"/>
      <c r="Q2299" s="431"/>
      <c r="R2299" s="431"/>
      <c r="S2299" s="431"/>
    </row>
    <row r="2300" spans="1:19" x14ac:dyDescent="0.3">
      <c r="A2300" s="431"/>
      <c r="B2300" s="431"/>
      <c r="C2300" s="431"/>
      <c r="D2300" s="431"/>
      <c r="E2300" s="431"/>
      <c r="F2300" s="431"/>
      <c r="G2300" s="431"/>
      <c r="H2300" s="431"/>
      <c r="I2300" s="431"/>
      <c r="J2300" s="431"/>
      <c r="K2300" s="431"/>
      <c r="L2300" s="431"/>
      <c r="M2300" s="431"/>
      <c r="N2300" s="431"/>
      <c r="O2300" s="431"/>
      <c r="P2300" s="431"/>
      <c r="Q2300" s="431"/>
      <c r="R2300" s="431"/>
      <c r="S2300" s="431"/>
    </row>
    <row r="2301" spans="1:19" x14ac:dyDescent="0.3">
      <c r="A2301" s="431"/>
      <c r="B2301" s="431"/>
      <c r="C2301" s="431"/>
      <c r="D2301" s="431"/>
      <c r="E2301" s="431"/>
      <c r="F2301" s="431"/>
      <c r="G2301" s="431"/>
      <c r="H2301" s="431"/>
      <c r="I2301" s="431"/>
      <c r="J2301" s="431"/>
      <c r="K2301" s="431"/>
      <c r="L2301" s="431"/>
      <c r="M2301" s="431"/>
      <c r="N2301" s="431"/>
      <c r="O2301" s="431"/>
      <c r="P2301" s="431"/>
      <c r="Q2301" s="431"/>
      <c r="R2301" s="431"/>
      <c r="S2301" s="431"/>
    </row>
    <row r="2302" spans="1:19" x14ac:dyDescent="0.3">
      <c r="A2302" s="431"/>
      <c r="B2302" s="431"/>
      <c r="C2302" s="431"/>
      <c r="D2302" s="431"/>
      <c r="E2302" s="431"/>
      <c r="F2302" s="431"/>
      <c r="G2302" s="431"/>
      <c r="H2302" s="431"/>
      <c r="I2302" s="431"/>
      <c r="J2302" s="431"/>
      <c r="K2302" s="431"/>
      <c r="L2302" s="431"/>
      <c r="M2302" s="431"/>
      <c r="N2302" s="431"/>
      <c r="O2302" s="431"/>
      <c r="P2302" s="431"/>
      <c r="Q2302" s="431"/>
      <c r="R2302" s="431"/>
      <c r="S2302" s="431"/>
    </row>
    <row r="2303" spans="1:19" x14ac:dyDescent="0.3">
      <c r="A2303" s="431"/>
      <c r="B2303" s="431"/>
      <c r="C2303" s="431"/>
      <c r="D2303" s="431"/>
      <c r="E2303" s="431"/>
      <c r="F2303" s="431"/>
      <c r="G2303" s="431"/>
      <c r="H2303" s="431"/>
      <c r="I2303" s="431"/>
      <c r="J2303" s="431"/>
      <c r="K2303" s="431"/>
      <c r="L2303" s="431"/>
      <c r="M2303" s="431"/>
      <c r="N2303" s="431"/>
      <c r="O2303" s="431"/>
      <c r="P2303" s="431"/>
      <c r="Q2303" s="431"/>
      <c r="R2303" s="431"/>
      <c r="S2303" s="431"/>
    </row>
    <row r="2304" spans="1:19" x14ac:dyDescent="0.3">
      <c r="A2304" s="431"/>
      <c r="B2304" s="431"/>
      <c r="C2304" s="431"/>
      <c r="D2304" s="431"/>
      <c r="E2304" s="431"/>
      <c r="F2304" s="431"/>
      <c r="G2304" s="431"/>
      <c r="H2304" s="431"/>
      <c r="I2304" s="431"/>
      <c r="J2304" s="431"/>
      <c r="K2304" s="431"/>
      <c r="L2304" s="431"/>
      <c r="M2304" s="431"/>
      <c r="N2304" s="431"/>
      <c r="O2304" s="431"/>
      <c r="P2304" s="431"/>
      <c r="Q2304" s="431"/>
      <c r="R2304" s="431"/>
      <c r="S2304" s="431"/>
    </row>
    <row r="2305" spans="1:19" x14ac:dyDescent="0.3">
      <c r="A2305" s="431"/>
      <c r="B2305" s="431"/>
      <c r="C2305" s="431"/>
      <c r="D2305" s="431"/>
      <c r="E2305" s="431"/>
      <c r="F2305" s="431"/>
      <c r="G2305" s="431"/>
      <c r="H2305" s="431"/>
      <c r="I2305" s="431"/>
      <c r="J2305" s="431"/>
      <c r="K2305" s="431"/>
      <c r="L2305" s="431"/>
      <c r="M2305" s="431"/>
      <c r="N2305" s="431"/>
      <c r="O2305" s="431"/>
      <c r="P2305" s="431"/>
      <c r="Q2305" s="431"/>
      <c r="R2305" s="431"/>
      <c r="S2305" s="431"/>
    </row>
    <row r="2306" spans="1:19" x14ac:dyDescent="0.3">
      <c r="A2306" s="431"/>
      <c r="B2306" s="431"/>
      <c r="C2306" s="431"/>
      <c r="D2306" s="431"/>
      <c r="E2306" s="431"/>
      <c r="F2306" s="431"/>
      <c r="G2306" s="431"/>
      <c r="H2306" s="431"/>
      <c r="I2306" s="431"/>
      <c r="J2306" s="431"/>
      <c r="K2306" s="431"/>
      <c r="L2306" s="431"/>
      <c r="M2306" s="431"/>
      <c r="N2306" s="431"/>
      <c r="O2306" s="431"/>
      <c r="P2306" s="431"/>
      <c r="Q2306" s="431"/>
      <c r="R2306" s="431"/>
      <c r="S2306" s="431"/>
    </row>
    <row r="2307" spans="1:19" x14ac:dyDescent="0.3">
      <c r="A2307" s="431"/>
      <c r="B2307" s="431"/>
      <c r="C2307" s="431"/>
      <c r="D2307" s="431"/>
      <c r="E2307" s="431"/>
      <c r="F2307" s="431"/>
      <c r="G2307" s="431"/>
      <c r="H2307" s="431"/>
      <c r="I2307" s="431"/>
      <c r="J2307" s="431"/>
      <c r="K2307" s="431"/>
      <c r="L2307" s="431"/>
      <c r="M2307" s="431"/>
      <c r="N2307" s="431"/>
      <c r="O2307" s="431"/>
      <c r="P2307" s="431"/>
      <c r="Q2307" s="431"/>
      <c r="R2307" s="431"/>
      <c r="S2307" s="431"/>
    </row>
    <row r="2308" spans="1:19" x14ac:dyDescent="0.3">
      <c r="A2308" s="431"/>
      <c r="B2308" s="431"/>
      <c r="C2308" s="431"/>
      <c r="D2308" s="431"/>
      <c r="E2308" s="431"/>
      <c r="F2308" s="431"/>
      <c r="G2308" s="431"/>
      <c r="H2308" s="431"/>
      <c r="I2308" s="431"/>
      <c r="J2308" s="431"/>
      <c r="K2308" s="431"/>
      <c r="L2308" s="431"/>
      <c r="M2308" s="431"/>
      <c r="N2308" s="431"/>
      <c r="O2308" s="431"/>
      <c r="P2308" s="431"/>
      <c r="Q2308" s="431"/>
      <c r="R2308" s="431"/>
      <c r="S2308" s="431"/>
    </row>
    <row r="2309" spans="1:19" x14ac:dyDescent="0.3">
      <c r="A2309" s="431"/>
      <c r="B2309" s="431"/>
      <c r="C2309" s="431"/>
      <c r="D2309" s="431"/>
      <c r="E2309" s="431"/>
      <c r="F2309" s="431"/>
      <c r="G2309" s="431"/>
      <c r="H2309" s="431"/>
      <c r="I2309" s="431"/>
      <c r="J2309" s="431"/>
      <c r="K2309" s="431"/>
      <c r="L2309" s="431"/>
      <c r="M2309" s="431"/>
      <c r="N2309" s="431"/>
      <c r="O2309" s="431"/>
      <c r="P2309" s="431"/>
      <c r="Q2309" s="431"/>
      <c r="R2309" s="431"/>
      <c r="S2309" s="431"/>
    </row>
    <row r="2310" spans="1:19" x14ac:dyDescent="0.3">
      <c r="A2310" s="431"/>
      <c r="B2310" s="431"/>
      <c r="C2310" s="431"/>
      <c r="D2310" s="431"/>
      <c r="E2310" s="431"/>
      <c r="F2310" s="431"/>
      <c r="G2310" s="431"/>
      <c r="H2310" s="431"/>
      <c r="I2310" s="431"/>
      <c r="J2310" s="431"/>
      <c r="K2310" s="431"/>
      <c r="L2310" s="431"/>
      <c r="M2310" s="431"/>
      <c r="N2310" s="431"/>
      <c r="O2310" s="431"/>
      <c r="P2310" s="431"/>
      <c r="Q2310" s="431"/>
      <c r="R2310" s="431"/>
      <c r="S2310" s="431"/>
    </row>
    <row r="2311" spans="1:19" x14ac:dyDescent="0.3">
      <c r="A2311" s="431"/>
      <c r="B2311" s="431"/>
      <c r="C2311" s="431"/>
      <c r="D2311" s="431"/>
      <c r="E2311" s="431"/>
      <c r="F2311" s="431"/>
      <c r="G2311" s="431"/>
      <c r="H2311" s="431"/>
      <c r="I2311" s="431"/>
      <c r="J2311" s="431"/>
      <c r="K2311" s="431"/>
      <c r="L2311" s="431"/>
      <c r="M2311" s="431"/>
      <c r="N2311" s="431"/>
      <c r="O2311" s="431"/>
      <c r="P2311" s="431"/>
      <c r="Q2311" s="431"/>
      <c r="R2311" s="431"/>
      <c r="S2311" s="431"/>
    </row>
    <row r="2312" spans="1:19" x14ac:dyDescent="0.3">
      <c r="A2312" s="431"/>
      <c r="B2312" s="431"/>
      <c r="C2312" s="431"/>
      <c r="D2312" s="431"/>
      <c r="E2312" s="431"/>
      <c r="F2312" s="431"/>
      <c r="G2312" s="431"/>
      <c r="H2312" s="431"/>
      <c r="I2312" s="431"/>
      <c r="J2312" s="431"/>
      <c r="K2312" s="431"/>
      <c r="L2312" s="431"/>
      <c r="M2312" s="431"/>
      <c r="N2312" s="431"/>
      <c r="O2312" s="431"/>
      <c r="P2312" s="431"/>
      <c r="Q2312" s="431"/>
      <c r="R2312" s="431"/>
      <c r="S2312" s="431"/>
    </row>
    <row r="2313" spans="1:19" x14ac:dyDescent="0.3">
      <c r="A2313" s="431"/>
      <c r="B2313" s="431"/>
      <c r="C2313" s="431"/>
      <c r="D2313" s="431"/>
      <c r="E2313" s="431"/>
      <c r="F2313" s="431"/>
      <c r="G2313" s="431"/>
      <c r="H2313" s="431"/>
      <c r="I2313" s="431"/>
      <c r="J2313" s="431"/>
      <c r="K2313" s="431"/>
      <c r="L2313" s="431"/>
      <c r="M2313" s="431"/>
      <c r="N2313" s="431"/>
      <c r="O2313" s="431"/>
      <c r="P2313" s="431"/>
      <c r="Q2313" s="431"/>
      <c r="R2313" s="431"/>
      <c r="S2313" s="431"/>
    </row>
    <row r="2314" spans="1:19" x14ac:dyDescent="0.3">
      <c r="A2314" s="431"/>
      <c r="B2314" s="431"/>
      <c r="C2314" s="431"/>
      <c r="D2314" s="431"/>
      <c r="E2314" s="431"/>
      <c r="F2314" s="431"/>
      <c r="G2314" s="431"/>
      <c r="H2314" s="431"/>
      <c r="I2314" s="431"/>
      <c r="J2314" s="431"/>
      <c r="K2314" s="431"/>
      <c r="L2314" s="431"/>
      <c r="M2314" s="431"/>
      <c r="N2314" s="431"/>
      <c r="O2314" s="431"/>
      <c r="P2314" s="431"/>
      <c r="Q2314" s="431"/>
      <c r="R2314" s="431"/>
      <c r="S2314" s="431"/>
    </row>
    <row r="2315" spans="1:19" x14ac:dyDescent="0.3">
      <c r="A2315" s="431"/>
      <c r="B2315" s="431"/>
      <c r="C2315" s="431"/>
      <c r="D2315" s="431"/>
      <c r="E2315" s="431"/>
      <c r="F2315" s="431"/>
      <c r="G2315" s="431"/>
      <c r="H2315" s="431"/>
      <c r="I2315" s="431"/>
      <c r="J2315" s="431"/>
      <c r="K2315" s="431"/>
      <c r="L2315" s="431"/>
      <c r="M2315" s="431"/>
      <c r="N2315" s="431"/>
      <c r="O2315" s="431"/>
      <c r="P2315" s="431"/>
      <c r="Q2315" s="431"/>
      <c r="R2315" s="431"/>
      <c r="S2315" s="431"/>
    </row>
    <row r="2316" spans="1:19" x14ac:dyDescent="0.3">
      <c r="A2316" s="431"/>
      <c r="B2316" s="431"/>
      <c r="C2316" s="431"/>
      <c r="D2316" s="431"/>
      <c r="E2316" s="431"/>
      <c r="F2316" s="431"/>
      <c r="G2316" s="431"/>
      <c r="H2316" s="431"/>
      <c r="I2316" s="431"/>
      <c r="J2316" s="431"/>
      <c r="K2316" s="431"/>
      <c r="L2316" s="431"/>
      <c r="M2316" s="431"/>
      <c r="N2316" s="431"/>
      <c r="O2316" s="431"/>
      <c r="P2316" s="431"/>
      <c r="Q2316" s="431"/>
      <c r="R2316" s="431"/>
      <c r="S2316" s="431"/>
    </row>
    <row r="2317" spans="1:19" x14ac:dyDescent="0.3">
      <c r="A2317" s="431"/>
      <c r="B2317" s="431"/>
      <c r="C2317" s="431"/>
      <c r="D2317" s="431"/>
      <c r="E2317" s="431"/>
      <c r="F2317" s="431"/>
      <c r="G2317" s="431"/>
      <c r="H2317" s="431"/>
      <c r="I2317" s="431"/>
      <c r="J2317" s="431"/>
      <c r="K2317" s="431"/>
      <c r="L2317" s="431"/>
      <c r="M2317" s="431"/>
      <c r="N2317" s="431"/>
      <c r="O2317" s="431"/>
      <c r="P2317" s="431"/>
      <c r="Q2317" s="431"/>
      <c r="R2317" s="431"/>
      <c r="S2317" s="431"/>
    </row>
    <row r="2318" spans="1:19" x14ac:dyDescent="0.3">
      <c r="A2318" s="431"/>
      <c r="B2318" s="431"/>
      <c r="C2318" s="431"/>
      <c r="D2318" s="431"/>
      <c r="E2318" s="431"/>
      <c r="F2318" s="431"/>
      <c r="G2318" s="431"/>
      <c r="H2318" s="431"/>
      <c r="I2318" s="431"/>
      <c r="J2318" s="431"/>
      <c r="K2318" s="431"/>
      <c r="L2318" s="431"/>
      <c r="M2318" s="431"/>
      <c r="N2318" s="431"/>
      <c r="O2318" s="431"/>
      <c r="P2318" s="431"/>
      <c r="Q2318" s="431"/>
      <c r="R2318" s="431"/>
      <c r="S2318" s="431"/>
    </row>
    <row r="2319" spans="1:19" x14ac:dyDescent="0.3">
      <c r="A2319" s="431"/>
      <c r="B2319" s="431"/>
      <c r="C2319" s="431"/>
      <c r="D2319" s="431"/>
      <c r="E2319" s="431"/>
      <c r="F2319" s="431"/>
      <c r="G2319" s="431"/>
      <c r="H2319" s="431"/>
      <c r="I2319" s="431"/>
      <c r="J2319" s="431"/>
      <c r="K2319" s="431"/>
      <c r="L2319" s="431"/>
      <c r="M2319" s="431"/>
      <c r="N2319" s="431"/>
      <c r="O2319" s="431"/>
      <c r="P2319" s="431"/>
      <c r="Q2319" s="431"/>
      <c r="R2319" s="431"/>
      <c r="S2319" s="431"/>
    </row>
    <row r="2320" spans="1:19" x14ac:dyDescent="0.3">
      <c r="A2320" s="431"/>
      <c r="B2320" s="431"/>
      <c r="C2320" s="431"/>
      <c r="D2320" s="431"/>
      <c r="E2320" s="431"/>
      <c r="F2320" s="431"/>
      <c r="G2320" s="431"/>
      <c r="H2320" s="431"/>
      <c r="I2320" s="431"/>
      <c r="J2320" s="431"/>
      <c r="K2320" s="431"/>
      <c r="L2320" s="431"/>
      <c r="M2320" s="431"/>
      <c r="N2320" s="431"/>
      <c r="O2320" s="431"/>
      <c r="P2320" s="431"/>
      <c r="Q2320" s="431"/>
      <c r="R2320" s="431"/>
      <c r="S2320" s="431"/>
    </row>
    <row r="2321" spans="1:19" x14ac:dyDescent="0.3">
      <c r="A2321" s="431"/>
      <c r="B2321" s="431"/>
      <c r="C2321" s="431"/>
      <c r="D2321" s="431"/>
      <c r="E2321" s="431"/>
      <c r="F2321" s="431"/>
      <c r="G2321" s="431"/>
      <c r="H2321" s="431"/>
      <c r="I2321" s="431"/>
      <c r="J2321" s="431"/>
      <c r="K2321" s="431"/>
      <c r="L2321" s="431"/>
      <c r="M2321" s="431"/>
      <c r="N2321" s="431"/>
      <c r="O2321" s="431"/>
      <c r="P2321" s="431"/>
      <c r="Q2321" s="431"/>
      <c r="R2321" s="431"/>
      <c r="S2321" s="431"/>
    </row>
    <row r="2322" spans="1:19" x14ac:dyDescent="0.3">
      <c r="A2322" s="431"/>
      <c r="B2322" s="431"/>
      <c r="C2322" s="431"/>
      <c r="D2322" s="431"/>
      <c r="E2322" s="431"/>
      <c r="F2322" s="431"/>
      <c r="G2322" s="431"/>
      <c r="H2322" s="431"/>
      <c r="I2322" s="431"/>
      <c r="J2322" s="431"/>
      <c r="K2322" s="431"/>
      <c r="L2322" s="431"/>
      <c r="M2322" s="431"/>
      <c r="N2322" s="431"/>
      <c r="O2322" s="431"/>
      <c r="P2322" s="431"/>
      <c r="Q2322" s="431"/>
      <c r="R2322" s="431"/>
      <c r="S2322" s="431"/>
    </row>
    <row r="2323" spans="1:19" x14ac:dyDescent="0.3">
      <c r="A2323" s="431"/>
      <c r="B2323" s="431"/>
      <c r="C2323" s="431"/>
      <c r="D2323" s="431"/>
      <c r="E2323" s="431"/>
      <c r="F2323" s="431"/>
      <c r="G2323" s="431"/>
      <c r="H2323" s="431"/>
      <c r="I2323" s="431"/>
      <c r="J2323" s="431"/>
      <c r="K2323" s="431"/>
      <c r="L2323" s="431"/>
      <c r="M2323" s="431"/>
      <c r="N2323" s="431"/>
      <c r="O2323" s="431"/>
      <c r="P2323" s="431"/>
      <c r="Q2323" s="431"/>
      <c r="R2323" s="431"/>
      <c r="S2323" s="431"/>
    </row>
    <row r="2324" spans="1:19" x14ac:dyDescent="0.3">
      <c r="A2324" s="431"/>
      <c r="B2324" s="431"/>
      <c r="C2324" s="431"/>
      <c r="D2324" s="431"/>
      <c r="E2324" s="431"/>
      <c r="F2324" s="431"/>
      <c r="G2324" s="431"/>
      <c r="H2324" s="431"/>
      <c r="I2324" s="431"/>
      <c r="J2324" s="431"/>
      <c r="K2324" s="431"/>
      <c r="L2324" s="431"/>
      <c r="M2324" s="431"/>
      <c r="N2324" s="431"/>
      <c r="O2324" s="431"/>
      <c r="P2324" s="431"/>
      <c r="Q2324" s="431"/>
      <c r="R2324" s="431"/>
      <c r="S2324" s="431"/>
    </row>
    <row r="2325" spans="1:19" x14ac:dyDescent="0.3">
      <c r="A2325" s="431"/>
      <c r="B2325" s="431"/>
      <c r="C2325" s="431"/>
      <c r="D2325" s="431"/>
      <c r="E2325" s="431"/>
      <c r="F2325" s="431"/>
      <c r="G2325" s="431"/>
      <c r="H2325" s="431"/>
      <c r="I2325" s="431"/>
      <c r="J2325" s="431"/>
      <c r="K2325" s="431"/>
      <c r="L2325" s="431"/>
      <c r="M2325" s="431"/>
      <c r="N2325" s="431"/>
      <c r="O2325" s="431"/>
      <c r="P2325" s="431"/>
      <c r="Q2325" s="431"/>
      <c r="R2325" s="431"/>
      <c r="S2325" s="431"/>
    </row>
    <row r="2326" spans="1:19" x14ac:dyDescent="0.3">
      <c r="A2326" s="431"/>
      <c r="B2326" s="431"/>
      <c r="C2326" s="431"/>
      <c r="D2326" s="431"/>
      <c r="E2326" s="431"/>
      <c r="F2326" s="431"/>
      <c r="G2326" s="431"/>
      <c r="H2326" s="431"/>
      <c r="I2326" s="431"/>
      <c r="J2326" s="431"/>
      <c r="K2326" s="431"/>
      <c r="L2326" s="431"/>
      <c r="M2326" s="431"/>
      <c r="N2326" s="431"/>
      <c r="O2326" s="431"/>
      <c r="P2326" s="431"/>
      <c r="Q2326" s="431"/>
      <c r="R2326" s="431"/>
      <c r="S2326" s="431"/>
    </row>
    <row r="2327" spans="1:19" x14ac:dyDescent="0.3">
      <c r="A2327" s="431"/>
      <c r="B2327" s="431"/>
      <c r="C2327" s="431"/>
      <c r="D2327" s="431"/>
      <c r="E2327" s="431"/>
      <c r="F2327" s="431"/>
      <c r="G2327" s="431"/>
      <c r="H2327" s="431"/>
      <c r="I2327" s="431"/>
      <c r="J2327" s="431"/>
      <c r="K2327" s="431"/>
      <c r="L2327" s="431"/>
      <c r="M2327" s="431"/>
      <c r="N2327" s="431"/>
      <c r="O2327" s="431"/>
      <c r="P2327" s="431"/>
      <c r="Q2327" s="431"/>
      <c r="R2327" s="431"/>
      <c r="S2327" s="431"/>
    </row>
    <row r="2328" spans="1:19" x14ac:dyDescent="0.3">
      <c r="A2328" s="431"/>
      <c r="B2328" s="431"/>
      <c r="C2328" s="431"/>
      <c r="D2328" s="431"/>
      <c r="E2328" s="431"/>
      <c r="F2328" s="431"/>
      <c r="G2328" s="431"/>
      <c r="H2328" s="431"/>
      <c r="I2328" s="431"/>
      <c r="J2328" s="431"/>
      <c r="K2328" s="431"/>
      <c r="L2328" s="431"/>
      <c r="M2328" s="431"/>
      <c r="N2328" s="431"/>
      <c r="O2328" s="431"/>
      <c r="P2328" s="431"/>
      <c r="Q2328" s="431"/>
      <c r="R2328" s="431"/>
      <c r="S2328" s="431"/>
    </row>
    <row r="2329" spans="1:19" x14ac:dyDescent="0.3">
      <c r="A2329" s="431"/>
      <c r="B2329" s="431"/>
      <c r="C2329" s="431"/>
      <c r="D2329" s="431"/>
      <c r="E2329" s="431"/>
      <c r="F2329" s="431"/>
      <c r="G2329" s="431"/>
      <c r="H2329" s="431"/>
      <c r="I2329" s="431"/>
      <c r="J2329" s="431"/>
      <c r="K2329" s="431"/>
      <c r="L2329" s="431"/>
      <c r="M2329" s="431"/>
      <c r="N2329" s="431"/>
      <c r="O2329" s="431"/>
      <c r="P2329" s="431"/>
      <c r="Q2329" s="431"/>
      <c r="R2329" s="431"/>
      <c r="S2329" s="431"/>
    </row>
    <row r="2330" spans="1:19" x14ac:dyDescent="0.3">
      <c r="A2330" s="431"/>
      <c r="B2330" s="431"/>
      <c r="C2330" s="431"/>
      <c r="D2330" s="431"/>
      <c r="E2330" s="431"/>
      <c r="F2330" s="431"/>
      <c r="G2330" s="431"/>
      <c r="H2330" s="431"/>
      <c r="I2330" s="431"/>
      <c r="J2330" s="431"/>
      <c r="K2330" s="431"/>
      <c r="L2330" s="431"/>
      <c r="M2330" s="431"/>
      <c r="N2330" s="431"/>
      <c r="O2330" s="431"/>
      <c r="P2330" s="431"/>
      <c r="Q2330" s="431"/>
      <c r="R2330" s="431"/>
      <c r="S2330" s="431"/>
    </row>
    <row r="2331" spans="1:19" x14ac:dyDescent="0.3">
      <c r="A2331" s="431"/>
      <c r="B2331" s="431"/>
      <c r="C2331" s="431"/>
      <c r="D2331" s="431"/>
      <c r="E2331" s="431"/>
      <c r="F2331" s="431"/>
      <c r="G2331" s="431"/>
      <c r="H2331" s="431"/>
      <c r="I2331" s="431"/>
      <c r="J2331" s="431"/>
      <c r="K2331" s="431"/>
      <c r="L2331" s="431"/>
      <c r="M2331" s="431"/>
      <c r="N2331" s="431"/>
      <c r="O2331" s="431"/>
      <c r="P2331" s="431"/>
      <c r="Q2331" s="431"/>
      <c r="R2331" s="431"/>
      <c r="S2331" s="431"/>
    </row>
    <row r="2332" spans="1:19" x14ac:dyDescent="0.3">
      <c r="A2332" s="431"/>
      <c r="B2332" s="431"/>
      <c r="C2332" s="431"/>
      <c r="D2332" s="431"/>
      <c r="E2332" s="431"/>
      <c r="F2332" s="431"/>
      <c r="G2332" s="431"/>
      <c r="H2332" s="431"/>
      <c r="I2332" s="431"/>
      <c r="J2332" s="431"/>
      <c r="K2332" s="431"/>
      <c r="L2332" s="431"/>
      <c r="M2332" s="431"/>
      <c r="N2332" s="431"/>
      <c r="O2332" s="431"/>
      <c r="P2332" s="431"/>
      <c r="Q2332" s="431"/>
      <c r="R2332" s="431"/>
      <c r="S2332" s="431"/>
    </row>
    <row r="2333" spans="1:19" x14ac:dyDescent="0.3">
      <c r="A2333" s="431"/>
      <c r="B2333" s="431"/>
      <c r="C2333" s="431"/>
      <c r="D2333" s="431"/>
      <c r="E2333" s="431"/>
      <c r="F2333" s="431"/>
      <c r="G2333" s="431"/>
      <c r="H2333" s="431"/>
      <c r="I2333" s="431"/>
      <c r="J2333" s="431"/>
      <c r="K2333" s="431"/>
      <c r="L2333" s="431"/>
      <c r="M2333" s="431"/>
      <c r="N2333" s="431"/>
      <c r="O2333" s="431"/>
      <c r="P2333" s="431"/>
      <c r="Q2333" s="431"/>
      <c r="R2333" s="431"/>
      <c r="S2333" s="431"/>
    </row>
    <row r="2334" spans="1:19" x14ac:dyDescent="0.3">
      <c r="A2334" s="431"/>
      <c r="B2334" s="431"/>
      <c r="C2334" s="431"/>
      <c r="D2334" s="431"/>
      <c r="E2334" s="431"/>
      <c r="F2334" s="431"/>
      <c r="G2334" s="431"/>
      <c r="H2334" s="431"/>
      <c r="I2334" s="431"/>
      <c r="J2334" s="431"/>
      <c r="K2334" s="431"/>
      <c r="L2334" s="431"/>
      <c r="M2334" s="431"/>
      <c r="N2334" s="431"/>
      <c r="O2334" s="431"/>
      <c r="P2334" s="431"/>
      <c r="Q2334" s="431"/>
      <c r="R2334" s="431"/>
      <c r="S2334" s="431"/>
    </row>
    <row r="2335" spans="1:19" x14ac:dyDescent="0.3">
      <c r="A2335" s="431"/>
      <c r="B2335" s="431"/>
      <c r="C2335" s="431"/>
      <c r="D2335" s="431"/>
      <c r="E2335" s="431"/>
      <c r="F2335" s="431"/>
      <c r="G2335" s="431"/>
      <c r="H2335" s="431"/>
      <c r="I2335" s="431"/>
      <c r="J2335" s="431"/>
      <c r="K2335" s="431"/>
      <c r="L2335" s="431"/>
      <c r="M2335" s="431"/>
      <c r="N2335" s="431"/>
      <c r="O2335" s="431"/>
      <c r="P2335" s="431"/>
      <c r="Q2335" s="431"/>
      <c r="R2335" s="431"/>
      <c r="S2335" s="431"/>
    </row>
    <row r="2336" spans="1:19" x14ac:dyDescent="0.3">
      <c r="A2336" s="431"/>
      <c r="B2336" s="431"/>
      <c r="C2336" s="431"/>
      <c r="D2336" s="431"/>
      <c r="E2336" s="431"/>
      <c r="F2336" s="431"/>
      <c r="G2336" s="431"/>
      <c r="H2336" s="431"/>
      <c r="I2336" s="431"/>
      <c r="J2336" s="431"/>
      <c r="K2336" s="431"/>
      <c r="L2336" s="431"/>
      <c r="M2336" s="431"/>
      <c r="N2336" s="431"/>
      <c r="O2336" s="431"/>
      <c r="P2336" s="431"/>
      <c r="Q2336" s="431"/>
      <c r="R2336" s="431"/>
      <c r="S2336" s="431"/>
    </row>
    <row r="2337" spans="1:19" x14ac:dyDescent="0.3">
      <c r="A2337" s="431"/>
      <c r="B2337" s="431"/>
      <c r="C2337" s="431"/>
      <c r="D2337" s="431"/>
      <c r="E2337" s="431"/>
      <c r="F2337" s="431"/>
      <c r="G2337" s="431"/>
      <c r="H2337" s="431"/>
      <c r="I2337" s="431"/>
      <c r="J2337" s="431"/>
      <c r="K2337" s="431"/>
      <c r="L2337" s="431"/>
      <c r="M2337" s="431"/>
      <c r="N2337" s="431"/>
      <c r="O2337" s="431"/>
      <c r="P2337" s="431"/>
      <c r="Q2337" s="431"/>
      <c r="R2337" s="431"/>
      <c r="S2337" s="431"/>
    </row>
    <row r="2338" spans="1:19" x14ac:dyDescent="0.3">
      <c r="A2338" s="431"/>
      <c r="B2338" s="431"/>
      <c r="C2338" s="431"/>
      <c r="D2338" s="431"/>
      <c r="E2338" s="431"/>
      <c r="F2338" s="431"/>
      <c r="G2338" s="431"/>
      <c r="H2338" s="431"/>
      <c r="I2338" s="431"/>
      <c r="J2338" s="431"/>
      <c r="K2338" s="431"/>
      <c r="L2338" s="431"/>
      <c r="M2338" s="431"/>
      <c r="N2338" s="431"/>
      <c r="O2338" s="431"/>
      <c r="P2338" s="431"/>
      <c r="Q2338" s="431"/>
      <c r="R2338" s="431"/>
      <c r="S2338" s="431"/>
    </row>
    <row r="2339" spans="1:19" x14ac:dyDescent="0.3">
      <c r="A2339" s="431"/>
      <c r="B2339" s="431"/>
      <c r="C2339" s="431"/>
      <c r="D2339" s="431"/>
      <c r="E2339" s="431"/>
      <c r="F2339" s="431"/>
      <c r="G2339" s="431"/>
      <c r="H2339" s="431"/>
      <c r="I2339" s="431"/>
      <c r="J2339" s="431"/>
      <c r="K2339" s="431"/>
      <c r="L2339" s="431"/>
      <c r="M2339" s="431"/>
      <c r="N2339" s="431"/>
      <c r="O2339" s="431"/>
      <c r="P2339" s="431"/>
      <c r="Q2339" s="431"/>
      <c r="R2339" s="431"/>
      <c r="S2339" s="431"/>
    </row>
    <row r="2340" spans="1:19" x14ac:dyDescent="0.3">
      <c r="A2340" s="431"/>
      <c r="B2340" s="431"/>
      <c r="C2340" s="431"/>
      <c r="D2340" s="431"/>
      <c r="E2340" s="431"/>
      <c r="F2340" s="431"/>
      <c r="G2340" s="431"/>
      <c r="H2340" s="431"/>
      <c r="I2340" s="431"/>
      <c r="J2340" s="431"/>
      <c r="K2340" s="431"/>
      <c r="L2340" s="431"/>
      <c r="M2340" s="431"/>
      <c r="N2340" s="431"/>
      <c r="O2340" s="431"/>
      <c r="P2340" s="431"/>
      <c r="Q2340" s="431"/>
      <c r="R2340" s="431"/>
      <c r="S2340" s="431"/>
    </row>
    <row r="2341" spans="1:19" x14ac:dyDescent="0.3">
      <c r="A2341" s="431"/>
      <c r="B2341" s="431"/>
      <c r="C2341" s="431"/>
      <c r="D2341" s="431"/>
      <c r="E2341" s="431"/>
      <c r="F2341" s="431"/>
      <c r="G2341" s="431"/>
      <c r="H2341" s="431"/>
      <c r="I2341" s="431"/>
      <c r="J2341" s="431"/>
      <c r="K2341" s="431"/>
      <c r="L2341" s="431"/>
      <c r="M2341" s="431"/>
      <c r="N2341" s="431"/>
      <c r="O2341" s="431"/>
      <c r="P2341" s="431"/>
      <c r="Q2341" s="431"/>
      <c r="R2341" s="431"/>
      <c r="S2341" s="431"/>
    </row>
    <row r="2342" spans="1:19" x14ac:dyDescent="0.3">
      <c r="A2342" s="431"/>
      <c r="B2342" s="431"/>
      <c r="C2342" s="431"/>
      <c r="D2342" s="431"/>
      <c r="E2342" s="431"/>
      <c r="F2342" s="431"/>
      <c r="G2342" s="431"/>
      <c r="H2342" s="431"/>
      <c r="I2342" s="431"/>
      <c r="J2342" s="431"/>
      <c r="K2342" s="431"/>
      <c r="L2342" s="431"/>
      <c r="M2342" s="431"/>
      <c r="N2342" s="431"/>
      <c r="O2342" s="431"/>
      <c r="P2342" s="431"/>
      <c r="Q2342" s="431"/>
      <c r="R2342" s="431"/>
      <c r="S2342" s="431"/>
    </row>
    <row r="2343" spans="1:19" x14ac:dyDescent="0.3">
      <c r="A2343" s="431"/>
      <c r="B2343" s="431"/>
      <c r="C2343" s="431"/>
      <c r="D2343" s="431"/>
      <c r="E2343" s="431"/>
      <c r="F2343" s="431"/>
      <c r="G2343" s="431"/>
      <c r="H2343" s="431"/>
      <c r="I2343" s="431"/>
      <c r="J2343" s="431"/>
      <c r="K2343" s="431"/>
      <c r="L2343" s="431"/>
      <c r="M2343" s="431"/>
      <c r="N2343" s="431"/>
      <c r="O2343" s="431"/>
      <c r="P2343" s="431"/>
      <c r="Q2343" s="431"/>
      <c r="R2343" s="431"/>
      <c r="S2343" s="431"/>
    </row>
    <row r="2344" spans="1:19" x14ac:dyDescent="0.3">
      <c r="A2344" s="431"/>
      <c r="B2344" s="431"/>
      <c r="C2344" s="431"/>
      <c r="D2344" s="431"/>
      <c r="E2344" s="431"/>
      <c r="F2344" s="431"/>
      <c r="G2344" s="431"/>
      <c r="H2344" s="431"/>
      <c r="I2344" s="431"/>
      <c r="J2344" s="431"/>
      <c r="K2344" s="431"/>
      <c r="L2344" s="431"/>
      <c r="M2344" s="431"/>
      <c r="N2344" s="431"/>
      <c r="O2344" s="431"/>
      <c r="P2344" s="431"/>
      <c r="Q2344" s="431"/>
      <c r="R2344" s="431"/>
      <c r="S2344" s="431"/>
    </row>
    <row r="2345" spans="1:19" x14ac:dyDescent="0.3">
      <c r="A2345" s="431"/>
      <c r="B2345" s="431"/>
      <c r="C2345" s="431"/>
      <c r="D2345" s="431"/>
      <c r="E2345" s="431"/>
      <c r="F2345" s="431"/>
      <c r="G2345" s="431"/>
      <c r="H2345" s="431"/>
      <c r="I2345" s="431"/>
      <c r="J2345" s="431"/>
      <c r="K2345" s="431"/>
      <c r="L2345" s="431"/>
      <c r="M2345" s="431"/>
      <c r="N2345" s="431"/>
      <c r="O2345" s="431"/>
      <c r="P2345" s="431"/>
      <c r="Q2345" s="431"/>
      <c r="R2345" s="431"/>
      <c r="S2345" s="431"/>
    </row>
    <row r="2346" spans="1:19" x14ac:dyDescent="0.3">
      <c r="A2346" s="431"/>
      <c r="B2346" s="431"/>
      <c r="C2346" s="431"/>
      <c r="D2346" s="431"/>
      <c r="E2346" s="431"/>
      <c r="F2346" s="431"/>
      <c r="G2346" s="431"/>
      <c r="H2346" s="431"/>
      <c r="I2346" s="431"/>
      <c r="J2346" s="431"/>
      <c r="K2346" s="431"/>
      <c r="L2346" s="431"/>
      <c r="M2346" s="431"/>
      <c r="N2346" s="431"/>
      <c r="O2346" s="431"/>
      <c r="P2346" s="431"/>
      <c r="Q2346" s="431"/>
      <c r="R2346" s="431"/>
      <c r="S2346" s="431"/>
    </row>
    <row r="2347" spans="1:19" x14ac:dyDescent="0.3">
      <c r="A2347" s="431"/>
      <c r="B2347" s="431"/>
      <c r="C2347" s="431"/>
      <c r="D2347" s="431"/>
      <c r="E2347" s="431"/>
      <c r="F2347" s="431"/>
      <c r="G2347" s="431"/>
      <c r="H2347" s="431"/>
      <c r="I2347" s="431"/>
      <c r="J2347" s="431"/>
      <c r="K2347" s="431"/>
      <c r="L2347" s="431"/>
      <c r="M2347" s="431"/>
      <c r="N2347" s="431"/>
      <c r="O2347" s="431"/>
      <c r="P2347" s="431"/>
      <c r="Q2347" s="431"/>
      <c r="R2347" s="431"/>
      <c r="S2347" s="431"/>
    </row>
    <row r="2348" spans="1:19" x14ac:dyDescent="0.3">
      <c r="A2348" s="431"/>
      <c r="B2348" s="431"/>
      <c r="C2348" s="431"/>
      <c r="D2348" s="431"/>
      <c r="E2348" s="431"/>
      <c r="F2348" s="431"/>
      <c r="G2348" s="431"/>
      <c r="H2348" s="431"/>
      <c r="I2348" s="431"/>
      <c r="J2348" s="431"/>
      <c r="K2348" s="431"/>
      <c r="L2348" s="431"/>
      <c r="M2348" s="431"/>
      <c r="N2348" s="431"/>
      <c r="O2348" s="431"/>
      <c r="P2348" s="431"/>
      <c r="Q2348" s="431"/>
      <c r="R2348" s="431"/>
      <c r="S2348" s="431"/>
    </row>
    <row r="2349" spans="1:19" x14ac:dyDescent="0.3">
      <c r="A2349" s="431"/>
      <c r="B2349" s="431"/>
      <c r="C2349" s="431"/>
      <c r="D2349" s="431"/>
      <c r="E2349" s="431"/>
      <c r="F2349" s="431"/>
      <c r="G2349" s="431"/>
      <c r="H2349" s="431"/>
      <c r="I2349" s="431"/>
      <c r="J2349" s="431"/>
      <c r="K2349" s="431"/>
      <c r="L2349" s="431"/>
      <c r="M2349" s="431"/>
      <c r="N2349" s="431"/>
      <c r="O2349" s="431"/>
      <c r="P2349" s="431"/>
      <c r="Q2349" s="431"/>
      <c r="R2349" s="431"/>
      <c r="S2349" s="431"/>
    </row>
    <row r="2350" spans="1:19" x14ac:dyDescent="0.3">
      <c r="A2350" s="431"/>
      <c r="B2350" s="431"/>
      <c r="C2350" s="431"/>
      <c r="D2350" s="431"/>
      <c r="E2350" s="431"/>
      <c r="F2350" s="431"/>
      <c r="G2350" s="431"/>
      <c r="H2350" s="431"/>
      <c r="I2350" s="431"/>
      <c r="J2350" s="431"/>
      <c r="K2350" s="431"/>
      <c r="L2350" s="431"/>
      <c r="M2350" s="431"/>
      <c r="N2350" s="431"/>
      <c r="O2350" s="431"/>
      <c r="P2350" s="431"/>
      <c r="Q2350" s="431"/>
      <c r="R2350" s="431"/>
      <c r="S2350" s="431"/>
    </row>
    <row r="2351" spans="1:19" x14ac:dyDescent="0.3">
      <c r="A2351" s="431"/>
      <c r="B2351" s="431"/>
      <c r="C2351" s="431"/>
      <c r="D2351" s="431"/>
      <c r="E2351" s="431"/>
      <c r="F2351" s="431"/>
      <c r="G2351" s="431"/>
      <c r="H2351" s="431"/>
      <c r="I2351" s="431"/>
      <c r="J2351" s="431"/>
      <c r="K2351" s="431"/>
      <c r="L2351" s="431"/>
      <c r="M2351" s="431"/>
      <c r="N2351" s="431"/>
      <c r="O2351" s="431"/>
      <c r="P2351" s="431"/>
      <c r="Q2351" s="431"/>
      <c r="R2351" s="431"/>
      <c r="S2351" s="431"/>
    </row>
    <row r="2352" spans="1:19" x14ac:dyDescent="0.3">
      <c r="A2352" s="431"/>
      <c r="B2352" s="431"/>
      <c r="C2352" s="431"/>
      <c r="D2352" s="431"/>
      <c r="E2352" s="431"/>
      <c r="F2352" s="431"/>
      <c r="G2352" s="431"/>
      <c r="H2352" s="431"/>
      <c r="I2352" s="431"/>
      <c r="J2352" s="431"/>
      <c r="K2352" s="431"/>
      <c r="L2352" s="431"/>
      <c r="M2352" s="431"/>
      <c r="N2352" s="431"/>
      <c r="O2352" s="431"/>
      <c r="P2352" s="431"/>
      <c r="Q2352" s="431"/>
      <c r="R2352" s="431"/>
      <c r="S2352" s="431"/>
    </row>
    <row r="2353" spans="1:19" x14ac:dyDescent="0.3">
      <c r="A2353" s="431"/>
      <c r="B2353" s="431"/>
      <c r="C2353" s="431"/>
      <c r="D2353" s="431"/>
      <c r="E2353" s="431"/>
      <c r="F2353" s="431"/>
      <c r="G2353" s="431"/>
      <c r="H2353" s="431"/>
      <c r="I2353" s="431"/>
      <c r="J2353" s="431"/>
      <c r="K2353" s="431"/>
      <c r="L2353" s="431"/>
      <c r="M2353" s="431"/>
      <c r="N2353" s="431"/>
      <c r="O2353" s="431"/>
      <c r="P2353" s="431"/>
      <c r="Q2353" s="431"/>
      <c r="R2353" s="431"/>
      <c r="S2353" s="431"/>
    </row>
    <row r="2354" spans="1:19" x14ac:dyDescent="0.3">
      <c r="A2354" s="431"/>
      <c r="B2354" s="431"/>
      <c r="C2354" s="431"/>
      <c r="D2354" s="431"/>
      <c r="E2354" s="431"/>
      <c r="F2354" s="431"/>
      <c r="G2354" s="431"/>
      <c r="H2354" s="431"/>
      <c r="I2354" s="431"/>
      <c r="J2354" s="431"/>
      <c r="K2354" s="431"/>
      <c r="L2354" s="431"/>
      <c r="M2354" s="431"/>
      <c r="N2354" s="431"/>
      <c r="O2354" s="431"/>
      <c r="P2354" s="431"/>
      <c r="Q2354" s="431"/>
      <c r="R2354" s="431"/>
      <c r="S2354" s="431"/>
    </row>
  </sheetData>
  <mergeCells count="35">
    <mergeCell ref="F2048:H2048"/>
    <mergeCell ref="I9:I10"/>
    <mergeCell ref="M9:M10"/>
    <mergeCell ref="Q9:Q10"/>
    <mergeCell ref="A2031:S2031"/>
    <mergeCell ref="A2033:S2034"/>
    <mergeCell ref="A2036:S2037"/>
    <mergeCell ref="L8:L10"/>
    <mergeCell ref="N8:N10"/>
    <mergeCell ref="O8:O10"/>
    <mergeCell ref="P8:P10"/>
    <mergeCell ref="R8:R10"/>
    <mergeCell ref="S8:S10"/>
    <mergeCell ref="A2038:S2038"/>
    <mergeCell ref="K8:K10"/>
    <mergeCell ref="A2039:S2039"/>
    <mergeCell ref="R3:S3"/>
    <mergeCell ref="A4:S4"/>
    <mergeCell ref="A5:A11"/>
    <mergeCell ref="B5:B10"/>
    <mergeCell ref="C5:C10"/>
    <mergeCell ref="D5:D10"/>
    <mergeCell ref="E5:G7"/>
    <mergeCell ref="H5:S5"/>
    <mergeCell ref="H6:K6"/>
    <mergeCell ref="L6:O6"/>
    <mergeCell ref="P6:S6"/>
    <mergeCell ref="H7:K7"/>
    <mergeCell ref="L7:O7"/>
    <mergeCell ref="P7:S7"/>
    <mergeCell ref="E8:E10"/>
    <mergeCell ref="G8:G10"/>
    <mergeCell ref="H8:H10"/>
    <mergeCell ref="F8:F10"/>
    <mergeCell ref="J8:J10"/>
  </mergeCells>
  <pageMargins left="0.70866141732283472" right="0.70866141732283472" top="0.78740157480314965" bottom="0.78740157480314965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Tab. č. 3</vt:lpstr>
      <vt:lpstr>Tab. č. 9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Santner Libor Ing.</dc:creator>
  <cp:lastModifiedBy>Rousová Iveta, Mgr.</cp:lastModifiedBy>
  <cp:lastPrinted>2021-01-29T14:10:13Z</cp:lastPrinted>
  <dcterms:created xsi:type="dcterms:W3CDTF">2021-01-19T12:51:45Z</dcterms:created>
  <dcterms:modified xsi:type="dcterms:W3CDTF">2021-03-04T09:33:06Z</dcterms:modified>
</cp:coreProperties>
</file>